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08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anishrayaguru/Desktop/SCLU/workexcelsheets/"/>
    </mc:Choice>
  </mc:AlternateContent>
  <xr:revisionPtr revIDLastSave="0" documentId="13_ncr:1_{6C4255E1-636E-554E-8433-BA8B8DB4B93D}" xr6:coauthVersionLast="47" xr6:coauthVersionMax="47" xr10:uidLastSave="{00000000-0000-0000-0000-000000000000}"/>
  <bookViews>
    <workbookView xWindow="0" yWindow="500" windowWidth="33600" windowHeight="20500" firstSheet="2" activeTab="7" xr2:uid="{F1A93AE2-EC93-2A4D-BE6B-B01F9BE113D1}"/>
  </bookViews>
  <sheets>
    <sheet name="midcap nifty 12300 ce" sheetId="1" r:id="rId1"/>
    <sheet name="finnifty 23700 pe- 4th nov" sheetId="2" r:id="rId2"/>
    <sheet name="finnifty 23700 ce- 5thnov" sheetId="5" r:id="rId3"/>
    <sheet name="52300 pe banknifty" sheetId="6" r:id="rId4"/>
    <sheet name="24200 ce nifty" sheetId="7" r:id="rId5"/>
    <sheet name="50400 pe banknifty" sheetId="8" r:id="rId6"/>
    <sheet name="23600 pe nifty" sheetId="9" r:id="rId7"/>
    <sheet name="23700 pe nifty" sheetId="10" r:id="rId8"/>
    <sheet name="23600 pe nifty2" sheetId="11" r:id="rId9"/>
    <sheet name="23300 ce nifrty" sheetId="12" r:id="rId10"/>
    <sheet name="sensex 78500 ce" sheetId="13" r:id="rId11"/>
    <sheet name="sensex 78000 ce" sheetId="14" r:id="rId12"/>
    <sheet name="finnifty 24000 pe" sheetId="15" r:id="rId13"/>
  </sheets>
  <definedNames>
    <definedName name="_xlchart.v1.0" hidden="1">'23700 pe nifty'!$G$2:$G$33</definedName>
    <definedName name="_xlchart.v1.1" hidden="1">'23700 pe nifty'!$G$2:$G$33</definedName>
    <definedName name="_xlchart.v1.2" hidden="1">'23700 pe nifty'!$G$2:$G$33</definedName>
    <definedName name="_xlchart.v1.3" hidden="1">'23700 pe nifty'!$G$2:$G$33</definedName>
    <definedName name="_xlchart.v1.4" hidden="1">'23700 pe nifty'!$G$2:$G$33</definedName>
    <definedName name="_xlchart.v1.5" hidden="1">'23700 pe nifty'!$G$2:$G$33</definedName>
    <definedName name="_xlchart.v1.6" hidden="1">'23700 pe nifty'!$G$2:$G$33</definedName>
    <definedName name="_xlchart.v1.7" hidden="1">'23700 pe nifty'!$G$2:$G$33</definedName>
    <definedName name="_xlchart.v1.8" hidden="1">'23700 pe nifty'!$G$2:$G$33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5" i="1" l="1"/>
  <c r="P4" i="1"/>
  <c r="I2" i="1" s="1"/>
  <c r="H9" i="1" l="1"/>
  <c r="I9" i="1" s="1"/>
  <c r="H2" i="1"/>
  <c r="H4" i="1"/>
  <c r="I4" i="1" s="1"/>
  <c r="H13" i="1"/>
  <c r="I13" i="1" s="1"/>
  <c r="H5" i="1"/>
  <c r="I5" i="1" s="1"/>
  <c r="H12" i="1"/>
  <c r="I12" i="1" s="1"/>
  <c r="H6" i="1"/>
  <c r="I6" i="1" s="1"/>
  <c r="H7" i="1"/>
  <c r="I7" i="1" s="1"/>
  <c r="H8" i="1"/>
  <c r="I8" i="1" s="1"/>
  <c r="H10" i="1"/>
  <c r="I10" i="1" s="1"/>
  <c r="H3" i="1"/>
  <c r="I3" i="1" s="1"/>
  <c r="L3" i="1" s="1"/>
  <c r="H11" i="1"/>
  <c r="I11" i="1" s="1"/>
  <c r="K6" i="1"/>
  <c r="K7" i="1"/>
  <c r="K8" i="1"/>
  <c r="K9" i="1"/>
  <c r="K10" i="1"/>
  <c r="K11" i="1"/>
  <c r="K12" i="1"/>
  <c r="K13" i="1"/>
  <c r="K4" i="1"/>
  <c r="J4" i="1"/>
  <c r="J5" i="1"/>
  <c r="J6" i="1"/>
  <c r="J7" i="1"/>
  <c r="J8" i="1"/>
  <c r="J9" i="1"/>
  <c r="J10" i="1"/>
  <c r="J11" i="1"/>
  <c r="J12" i="1"/>
  <c r="J13" i="1"/>
  <c r="J3" i="1"/>
  <c r="M7" i="1" l="1"/>
  <c r="L7" i="1"/>
  <c r="M6" i="1"/>
  <c r="L6" i="1"/>
  <c r="M12" i="1"/>
  <c r="L12" i="1"/>
  <c r="M5" i="1"/>
  <c r="L5" i="1"/>
  <c r="M11" i="1"/>
  <c r="L11" i="1"/>
  <c r="M13" i="1"/>
  <c r="L13" i="1"/>
  <c r="M4" i="1"/>
  <c r="L4" i="1"/>
  <c r="M10" i="1"/>
  <c r="L10" i="1"/>
  <c r="M8" i="1"/>
  <c r="L8" i="1"/>
  <c r="L9" i="1"/>
  <c r="M9" i="1"/>
</calcChain>
</file>

<file path=xl/sharedStrings.xml><?xml version="1.0" encoding="utf-8"?>
<sst xmlns="http://schemas.openxmlformats.org/spreadsheetml/2006/main" count="408" uniqueCount="283">
  <si>
    <t>2024-11-04 12:51:00+05:30</t>
  </si>
  <si>
    <t>2024-11-04 12:54:00+05:30</t>
  </si>
  <si>
    <t>2024-11-04 12:57:00+05:30</t>
  </si>
  <si>
    <t>2024-11-04 13:00:00+05:30</t>
  </si>
  <si>
    <t>2024-11-04 13:03:00+05:30</t>
  </si>
  <si>
    <t>2024-11-04 13:06:00+05:30</t>
  </si>
  <si>
    <t>2024-11-04 13:09:00+05:30</t>
  </si>
  <si>
    <t>2024-11-04 13:12:00+05:30</t>
  </si>
  <si>
    <t>2024-11-04 13:15:00+05:30</t>
  </si>
  <si>
    <t>2024-11-04 13:18:00+05:30</t>
  </si>
  <si>
    <t>2024-11-04 13:21:00+05:30</t>
  </si>
  <si>
    <t>2024-11-04 13:24:00+05:30</t>
  </si>
  <si>
    <t>Datetime</t>
  </si>
  <si>
    <t>Open</t>
  </si>
  <si>
    <t>High</t>
  </si>
  <si>
    <t>Low</t>
  </si>
  <si>
    <t>Close</t>
  </si>
  <si>
    <t>Volume</t>
  </si>
  <si>
    <t>Open Interest</t>
  </si>
  <si>
    <t>first derivative</t>
  </si>
  <si>
    <t>second derivative</t>
  </si>
  <si>
    <t>OI/feel</t>
  </si>
  <si>
    <t xml:space="preserve">feel </t>
  </si>
  <si>
    <t>2024-11-04 10:48:00+05:30</t>
  </si>
  <si>
    <t>2024-11-04 10:51:00+05:30</t>
  </si>
  <si>
    <t>2024-11-04 10:54:00+05:30</t>
  </si>
  <si>
    <t>2024-11-04 10:57:00+05:30</t>
  </si>
  <si>
    <t>2024-11-04 11:00:00+05:30</t>
  </si>
  <si>
    <t>2024-11-04 11:03:00+05:30</t>
  </si>
  <si>
    <t>2024-11-04 11:06:00+05:30</t>
  </si>
  <si>
    <t>2024-11-04 11:09:00+05:30</t>
  </si>
  <si>
    <t>2024-11-04 11:12:00+05:30</t>
  </si>
  <si>
    <t>2024-11-04 11:15:00+05:30</t>
  </si>
  <si>
    <t>2024-11-04 11:18:00+05:30</t>
  </si>
  <si>
    <t>2024-11-04 11:21:00+05:30</t>
  </si>
  <si>
    <t>2024-11-04 11:24:00+05:30</t>
  </si>
  <si>
    <t>2024-11-04 11:27:00+05:30</t>
  </si>
  <si>
    <t xml:space="preserve">Open </t>
  </si>
  <si>
    <t xml:space="preserve">High </t>
  </si>
  <si>
    <t xml:space="preserve">Low </t>
  </si>
  <si>
    <t>Feel</t>
  </si>
  <si>
    <t>1st derivative ND</t>
  </si>
  <si>
    <t>2nd derivative ND</t>
  </si>
  <si>
    <t>2024-11-05 13:03:00+05:30</t>
  </si>
  <si>
    <t>2024-11-05 13:06:00+05:30</t>
  </si>
  <si>
    <t>2024-11-05 13:09:00+05:30</t>
  </si>
  <si>
    <t>2024-11-05 13:12:00+05:30</t>
  </si>
  <si>
    <t>2024-11-05 13:15:00+05:30</t>
  </si>
  <si>
    <t>2024-11-05 13:18:00+05:30</t>
  </si>
  <si>
    <t>2024-11-05 13:21:00+05:30</t>
  </si>
  <si>
    <t>2024-11-05 13:24:00+05:30</t>
  </si>
  <si>
    <t>2024-11-05 13:27:00+05:30</t>
  </si>
  <si>
    <t>2024-11-05 13:30:00+05:30</t>
  </si>
  <si>
    <t>2024-11-05 13:33:00+05:30</t>
  </si>
  <si>
    <t>2024-11-05 13:36:00+05:30</t>
  </si>
  <si>
    <t>2024-11-05 13:39:00+05:30</t>
  </si>
  <si>
    <t>2024-11-05 13:42:00+05:30</t>
  </si>
  <si>
    <t>2024-11-05 13:45:00+05:30</t>
  </si>
  <si>
    <t>2024-11-06 14:30:00+05:30</t>
  </si>
  <si>
    <t>2024-11-06 14:33:00+05:30</t>
  </si>
  <si>
    <t>2024-11-06 14:36:00+05:30</t>
  </si>
  <si>
    <t>2024-11-06 14:39:00+05:30</t>
  </si>
  <si>
    <t>2024-11-06 14:42:00+05:30</t>
  </si>
  <si>
    <t>2024-11-06 14:45:00+05:30</t>
  </si>
  <si>
    <t>2024-11-06 14:48:00+05:30</t>
  </si>
  <si>
    <t>2024-11-06 14:51:00+05:30</t>
  </si>
  <si>
    <t>Voume</t>
  </si>
  <si>
    <t>`</t>
  </si>
  <si>
    <t>2024-11-11 10:12:00+05:30</t>
  </si>
  <si>
    <t>2024-11-11 10:15:00+05:30</t>
  </si>
  <si>
    <t>2024-11-11 10:18:00+05:30</t>
  </si>
  <si>
    <t>2024-11-11 10:21:00+05:30</t>
  </si>
  <si>
    <t>2024-11-11 10:24:00+05:30</t>
  </si>
  <si>
    <t>2024-11-11 10:27:00+05:30</t>
  </si>
  <si>
    <t>2024-11-11 10:30:00+05:30</t>
  </si>
  <si>
    <t>2024-11-11 10:33:00+05:30</t>
  </si>
  <si>
    <t>2024-11-11 10:36:00+05:30</t>
  </si>
  <si>
    <t>2024-11-11 10:39:00+05:30</t>
  </si>
  <si>
    <t>2024-11-11 10:42:00+05:30</t>
  </si>
  <si>
    <t>2024-11-11 10:45:00+05:30</t>
  </si>
  <si>
    <t>2024-11-11 10:48:00+05:30</t>
  </si>
  <si>
    <t>2024-11-11 10:51:00+05:30</t>
  </si>
  <si>
    <t>2024-11-11 10:54:00+05:30</t>
  </si>
  <si>
    <t>2024-11-11 10:57:00+05:30</t>
  </si>
  <si>
    <t>2024-11-11 11:00:00+05:30</t>
  </si>
  <si>
    <t>2024-11-11 11:03:00+05:30</t>
  </si>
  <si>
    <t>2024-11-13 14:15:00+05:30</t>
  </si>
  <si>
    <t>2024-11-13 14:18:00+05:30</t>
  </si>
  <si>
    <t>2024-11-13 14:21:00+05:30</t>
  </si>
  <si>
    <t>2024-11-13 14:24:00+05:30</t>
  </si>
  <si>
    <t>2024-11-13 14:27:00+05:30</t>
  </si>
  <si>
    <t>2024-11-13 14:30:00+05:30</t>
  </si>
  <si>
    <t>2024-11-13 14:33:00+05:30</t>
  </si>
  <si>
    <t>2024-11-13 14:36:00+05:30</t>
  </si>
  <si>
    <t>2024-11-13 14:39:00+05:30</t>
  </si>
  <si>
    <t>2024-11-13 14:42:00+05:30</t>
  </si>
  <si>
    <t>2024-11-13 14:45:00+05:30</t>
  </si>
  <si>
    <t>2024-11-13 14:48:00+05:30</t>
  </si>
  <si>
    <t>2024-11-13 14:51:00+05:30</t>
  </si>
  <si>
    <t>2024-11-13 14:54:00+05:30</t>
  </si>
  <si>
    <t>2024-11-13 14:57:00+05:30</t>
  </si>
  <si>
    <t>2024-11-13 15:00:00+05:30</t>
  </si>
  <si>
    <t>2024-11-13 15:03:00+05:30</t>
  </si>
  <si>
    <t>#strange day, last weekly options expiry, gen less OI than usual</t>
  </si>
  <si>
    <t>2024-11-14 10:30:00+05:30</t>
  </si>
  <si>
    <t>2024-11-14 10:33:00+05:30</t>
  </si>
  <si>
    <t>2024-11-14 10:36:00+05:30</t>
  </si>
  <si>
    <t>2024-11-14 10:39:00+05:30</t>
  </si>
  <si>
    <t>2024-11-14 10:42:00+05:30</t>
  </si>
  <si>
    <t>2024-11-14 10:45:00+05:30</t>
  </si>
  <si>
    <t>2024-11-14 10:48:00+05:30</t>
  </si>
  <si>
    <t>2024-11-14 10:51:00+05:30</t>
  </si>
  <si>
    <t>2024-11-14 10:54:00+05:30</t>
  </si>
  <si>
    <t>2024-11-14 10:57:00+05:30</t>
  </si>
  <si>
    <t>2024-11-14 11:00:00+05:30</t>
  </si>
  <si>
    <t>2024-11-14 11:03:00+05:30</t>
  </si>
  <si>
    <t>2024-11-14 11:06:00+05:30</t>
  </si>
  <si>
    <t>2024-11-14 11:09:00+05:30</t>
  </si>
  <si>
    <t>2024-11-14 11:12:00+05:30</t>
  </si>
  <si>
    <t>2024-11-14 11:15:00+05:30</t>
  </si>
  <si>
    <t>2024-11-14 11:18:00+05:30</t>
  </si>
  <si>
    <t>2024-11-14 11:21:00+05:30</t>
  </si>
  <si>
    <t>2024-11-14 11:24:00+05:30</t>
  </si>
  <si>
    <t>2024-11-14 11:27:00+05:30</t>
  </si>
  <si>
    <t>2024-11-14 11:30:00+05:30</t>
  </si>
  <si>
    <t>2024-11-14 11:33:00+05:30</t>
  </si>
  <si>
    <t>2024-11-19 13:54:00+05:30</t>
  </si>
  <si>
    <t>2024-11-19 13:57:00+05:30</t>
  </si>
  <si>
    <t>2024-11-19 14:00:00+05:30</t>
  </si>
  <si>
    <t>2024-11-19 14:03:00+05:30</t>
  </si>
  <si>
    <t>2024-11-19 14:06:00+05:30</t>
  </si>
  <si>
    <t>2024-11-19 14:09:00+05:30</t>
  </si>
  <si>
    <t>2024-11-19 14:12:00+05:30</t>
  </si>
  <si>
    <t>2024-11-19 14:15:00+05:30</t>
  </si>
  <si>
    <t>2024-11-19 14:18:00+05:30</t>
  </si>
  <si>
    <t>2024-11-19 14:21:00+05:30</t>
  </si>
  <si>
    <t>2024-11-19 14:24:00+05:30</t>
  </si>
  <si>
    <t>2024-11-19 14:27:00+05:30</t>
  </si>
  <si>
    <t>2024-11-19 14:30:00+05:30</t>
  </si>
  <si>
    <t>2024-11-19 14:33:00+05:30</t>
  </si>
  <si>
    <t>2024-11-19 14:36:00+05:30</t>
  </si>
  <si>
    <t>2024-11-19 14:39:00+05:30</t>
  </si>
  <si>
    <t>2024-11-19 14:42:00+05:30</t>
  </si>
  <si>
    <t>2024-11-19 14:45:00+05:30</t>
  </si>
  <si>
    <t>2024-11-19 14:48:00+05:30</t>
  </si>
  <si>
    <t>2024-11-19 14:51:00+05:30</t>
  </si>
  <si>
    <t>2024-11-19 14:54:00+05:30</t>
  </si>
  <si>
    <t>2024-11-19 14:57:00+05:30</t>
  </si>
  <si>
    <t>2024-11-19 15:00:00+05:30</t>
  </si>
  <si>
    <t>2024-11-19 15:03:00+05:30</t>
  </si>
  <si>
    <t>2024-11-19 15:06:00+05:30</t>
  </si>
  <si>
    <t>2024-11-19 15:09:00+05:30</t>
  </si>
  <si>
    <t>2024-11-19 15:12:00+05:30</t>
  </si>
  <si>
    <t>2024-11-19 15:15:00+05:30</t>
  </si>
  <si>
    <t>2024-11-19 15:18:00+05:30</t>
  </si>
  <si>
    <t>2024-11-19 15:21:00+05:30</t>
  </si>
  <si>
    <t>2024-11-19 15:24:00+05:30</t>
  </si>
  <si>
    <t>2024-11-19 15:27:00+05:30</t>
  </si>
  <si>
    <t>instrument token</t>
  </si>
  <si>
    <t>2024-11-21 11:30:00+05:30</t>
  </si>
  <si>
    <t>2024-11-21 11:33:00+05:30</t>
  </si>
  <si>
    <t>2024-11-21 11:36:00+05:30</t>
  </si>
  <si>
    <t>2024-11-21 11:39:00+05:30</t>
  </si>
  <si>
    <t>2024-11-21 11:42:00+05:30</t>
  </si>
  <si>
    <t>2024-11-21 11:45:00+05:30</t>
  </si>
  <si>
    <t>2024-11-21 11:48:00+05:30</t>
  </si>
  <si>
    <t>2024-11-21 11:51:00+05:30</t>
  </si>
  <si>
    <t>2024-11-21 11:54:00+05:30</t>
  </si>
  <si>
    <t>2024-11-21 11:57:00+05:30</t>
  </si>
  <si>
    <t>2024-11-21 12:00:00+05:30</t>
  </si>
  <si>
    <t>2024-11-21 12:03:00+05:30</t>
  </si>
  <si>
    <t>2024-11-21 12:06:00+05:30</t>
  </si>
  <si>
    <t>2024-11-21 12:09:00+05:30</t>
  </si>
  <si>
    <t>2024-11-21 12:12:00+05:30</t>
  </si>
  <si>
    <t>2024-11-21 12:15:00+05:30</t>
  </si>
  <si>
    <t>2024-11-21 12:18:00+05:30</t>
  </si>
  <si>
    <t>2024-11-21 12:21:00+05:30</t>
  </si>
  <si>
    <t>2024-11-21 12:24:00+05:30</t>
  </si>
  <si>
    <t>2024-11-21 12:27:00+05:30</t>
  </si>
  <si>
    <t>2024-11-21 12:30:00+05:30</t>
  </si>
  <si>
    <t>2024-11-21 12:33:00+05:30</t>
  </si>
  <si>
    <t>2024-11-21 12:36:00+05:30</t>
  </si>
  <si>
    <t>2024-11-21 12:39:00+05:30</t>
  </si>
  <si>
    <t>2024-11-21 12:42:00+05:30</t>
  </si>
  <si>
    <t>2024-11-21 12:45:00+05:30</t>
  </si>
  <si>
    <t>2024-11-21 12:48:00+05:30</t>
  </si>
  <si>
    <t>2024-11-21 12:51:00+05:30</t>
  </si>
  <si>
    <t>2024-11-21 12:54:00+05:30</t>
  </si>
  <si>
    <t>2024-11-21 12:57:00+05:30</t>
  </si>
  <si>
    <t>2024-11-21 13:00:00+05:30</t>
  </si>
  <si>
    <t>2024-11-21 13:03:00+05:30</t>
  </si>
  <si>
    <t>2024-11-21 13:06:00+05:30</t>
  </si>
  <si>
    <t>2024-11-21 13:09:00+05:30</t>
  </si>
  <si>
    <t>2024-11-21 13:12:00+05:30</t>
  </si>
  <si>
    <t>2024-11-21 13:15:00+05:30</t>
  </si>
  <si>
    <t>2024-11-21 13:18:00+05:30</t>
  </si>
  <si>
    <t>2024-11-21 13:21:00+05:30</t>
  </si>
  <si>
    <t>2024-11-21 13:24:00+05:30</t>
  </si>
  <si>
    <t>2024-11-21 13:27:00+05:30</t>
  </si>
  <si>
    <t>2024-11-21 13:30:00+05:30</t>
  </si>
  <si>
    <t>2024-11-21 13:33:00+05:30</t>
  </si>
  <si>
    <t>2024-11-21 13:36:00+05:30</t>
  </si>
  <si>
    <t>2024-11-21 13:39:00+05:30</t>
  </si>
  <si>
    <t>2024-11-21 13:42:00+05:30</t>
  </si>
  <si>
    <t>2024-11-21 13:45:00+05:30</t>
  </si>
  <si>
    <t>2024-11-21 13:48:00+05:30</t>
  </si>
  <si>
    <t>2024-11-21 13:51:00+05:30</t>
  </si>
  <si>
    <t>2024-11-21 13:54:00+05:30</t>
  </si>
  <si>
    <t>2024-11-21 13:57:00+05:30</t>
  </si>
  <si>
    <t>2024-11-21 14:00:00+05:30</t>
  </si>
  <si>
    <t>2024-11-21 14:03:00+05:30</t>
  </si>
  <si>
    <t>2024-11-21 14:06:00+05:30</t>
  </si>
  <si>
    <t>2024-11-21 14:09:00+05:30</t>
  </si>
  <si>
    <t>2024-11-21 14:12:00+05:30</t>
  </si>
  <si>
    <t>2024-11-21 14:15:00+05:30</t>
  </si>
  <si>
    <t>2024-11-21 14:18:00+05:30</t>
  </si>
  <si>
    <t>2024-11-21 14:21:00+05:30</t>
  </si>
  <si>
    <t>2024-11-21 14:24:00+05:30</t>
  </si>
  <si>
    <t>2024-11-21 14:27:00+05:30</t>
  </si>
  <si>
    <t>2024-11-21 14:30:00+05:30</t>
  </si>
  <si>
    <t>2024-11-21 14:33:00+05:30</t>
  </si>
  <si>
    <t>2024-11-21 14:36:00+05:30</t>
  </si>
  <si>
    <t>2024-11-21 14:39:00+05:30</t>
  </si>
  <si>
    <t>2024-11-21 14:42:00+05:30</t>
  </si>
  <si>
    <t>2024-11-21 14:45:00+05:30</t>
  </si>
  <si>
    <t>2024-11-21 14:48:00+05:30</t>
  </si>
  <si>
    <t>2024-11-21 14:51:00+05:30</t>
  </si>
  <si>
    <t>2024-11-21 14:54:00+05:30</t>
  </si>
  <si>
    <t>2024-11-21 14:57:00+05:30</t>
  </si>
  <si>
    <t>2024-11-21 15:00:00+05:30</t>
  </si>
  <si>
    <t>2024-11-21 15:03:00+05:30</t>
  </si>
  <si>
    <t>2024-11-21 15:06:00+05:30</t>
  </si>
  <si>
    <t>2024-11-21 15:09:00+05:30</t>
  </si>
  <si>
    <t>2024-11-21 15:12:00+05:30</t>
  </si>
  <si>
    <t>2024-11-21 15:15:00+05:30</t>
  </si>
  <si>
    <t>2024-11-21 15:18:00+05:30</t>
  </si>
  <si>
    <t>2024-11-21 15:21:00+05:30</t>
  </si>
  <si>
    <t>2024-11-21 15:24:00+05:30</t>
  </si>
  <si>
    <t>2024-11-21 15:27:00+05:30</t>
  </si>
  <si>
    <t>#entire day is extremely interesting</t>
  </si>
  <si>
    <t>2024-11-22 13:30:00+05:30</t>
  </si>
  <si>
    <t>2024-11-22 13:33:00+05:30</t>
  </si>
  <si>
    <t>2024-11-22 13:36:00+05:30</t>
  </si>
  <si>
    <t>2024-11-22 13:39:00+05:30</t>
  </si>
  <si>
    <t>2024-11-22 13:42:00+05:30</t>
  </si>
  <si>
    <t>2024-11-22 13:45:00+05:30</t>
  </si>
  <si>
    <t>2024-11-22 13:48:00+05:30</t>
  </si>
  <si>
    <t>2024-11-22 13:51:00+05:30</t>
  </si>
  <si>
    <t>2024-11-22 13:54:00+05:30</t>
  </si>
  <si>
    <t>2024-11-22 13:57:00+05:30</t>
  </si>
  <si>
    <t>2024-11-22 14:00:00+05:30</t>
  </si>
  <si>
    <t>2024-11-22 14:03:00+05:30</t>
  </si>
  <si>
    <t>2024-11-22 14:06:00+05:30</t>
  </si>
  <si>
    <t>2024-11-22 14:09:00+05:30</t>
  </si>
  <si>
    <t>2024-11-22 14:12:00+05:30</t>
  </si>
  <si>
    <t>2024-11-22 14:15:00+05:30</t>
  </si>
  <si>
    <t>2024-11-22 14:18:00+05:30</t>
  </si>
  <si>
    <t>2024-11-22 14:21:00+05:30</t>
  </si>
  <si>
    <t>2024-11-22 14:24:00+05:30</t>
  </si>
  <si>
    <t>2024-11-22 14:27:00+05:30</t>
  </si>
  <si>
    <t>2024-11-22 14:30:00+05:30</t>
  </si>
  <si>
    <t>2024-11-22 14:33:00+05:30</t>
  </si>
  <si>
    <t>2024-11-22 14:36:00+05:30</t>
  </si>
  <si>
    <t>2024-11-22 14:39:00+05:30</t>
  </si>
  <si>
    <t>2024-11-22 14:42:00+05:30</t>
  </si>
  <si>
    <t>2024-11-22 14:45:00+05:30</t>
  </si>
  <si>
    <t>2024-11-22 14:48:00+05:30</t>
  </si>
  <si>
    <t>2024-11-22 14:51:00+05:30</t>
  </si>
  <si>
    <t>2024-11-22 14:54:00+05:30</t>
  </si>
  <si>
    <t>2024-11-22 14:57:00+05:30</t>
  </si>
  <si>
    <t>2024-11-22 15:00:00+05:30</t>
  </si>
  <si>
    <t>2024-11-22 15:03:00+05:30</t>
  </si>
  <si>
    <t>2024-11-22 15:06:00+05:30</t>
  </si>
  <si>
    <t>2024-11-22 15:09:00+05:30</t>
  </si>
  <si>
    <t>2024-11-22 15:12:00+05:30</t>
  </si>
  <si>
    <t>2024-11-22 15:15:00+05:30</t>
  </si>
  <si>
    <t>2024-11-22 15:18:00+05:30</t>
  </si>
  <si>
    <t>2024-11-22 15:21:00+05:30</t>
  </si>
  <si>
    <t>2024-11-22 15:24:00+05:30</t>
  </si>
  <si>
    <t>2024-11-22 15:27:00+05:30</t>
  </si>
  <si>
    <t>x</t>
  </si>
  <si>
    <t>r</t>
  </si>
  <si>
    <t>#ref workexcelsheets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</si>
</sst>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1" x14ac:knownFonts="1">
    <font>
      <sz val="1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forward val="2"/>
            <c:dispRSqr val="0"/>
            <c:dispEq val="0"/>
          </c:trendline>
          <c:yVal>
            <c:numRef>
              <c:f>'23700 pe nifty'!$G$2:$G$33</c:f>
              <c:numCache>
                <c:formatCode>General</c:formatCode>
                <c:ptCount val="32"/>
                <c:pt idx="0">
                  <c:v>6970675</c:v>
                </c:pt>
                <c:pt idx="1">
                  <c:v>7007150</c:v>
                </c:pt>
                <c:pt idx="2">
                  <c:v>7051125</c:v>
                </c:pt>
                <c:pt idx="3">
                  <c:v>6934400</c:v>
                </c:pt>
                <c:pt idx="4">
                  <c:v>6757575</c:v>
                </c:pt>
                <c:pt idx="5">
                  <c:v>6455925</c:v>
                </c:pt>
                <c:pt idx="6">
                  <c:v>6264800</c:v>
                </c:pt>
                <c:pt idx="7">
                  <c:v>6159175</c:v>
                </c:pt>
                <c:pt idx="8">
                  <c:v>6239900</c:v>
                </c:pt>
                <c:pt idx="9">
                  <c:v>6251775</c:v>
                </c:pt>
                <c:pt idx="10">
                  <c:v>6352950</c:v>
                </c:pt>
                <c:pt idx="11">
                  <c:v>6172350</c:v>
                </c:pt>
                <c:pt idx="12">
                  <c:v>6170150</c:v>
                </c:pt>
                <c:pt idx="13">
                  <c:v>6127100</c:v>
                </c:pt>
                <c:pt idx="14">
                  <c:v>6094250</c:v>
                </c:pt>
                <c:pt idx="15">
                  <c:v>6122300</c:v>
                </c:pt>
                <c:pt idx="16">
                  <c:v>6089175</c:v>
                </c:pt>
                <c:pt idx="17">
                  <c:v>6015750</c:v>
                </c:pt>
                <c:pt idx="18">
                  <c:v>5944700</c:v>
                </c:pt>
                <c:pt idx="19">
                  <c:v>5254675</c:v>
                </c:pt>
                <c:pt idx="20">
                  <c:v>4683150</c:v>
                </c:pt>
                <c:pt idx="21">
                  <c:v>4044675</c:v>
                </c:pt>
                <c:pt idx="22">
                  <c:v>3463025</c:v>
                </c:pt>
                <c:pt idx="23">
                  <c:v>3043050</c:v>
                </c:pt>
                <c:pt idx="24">
                  <c:v>2800000</c:v>
                </c:pt>
                <c:pt idx="25">
                  <c:v>2696875</c:v>
                </c:pt>
                <c:pt idx="26">
                  <c:v>2696875</c:v>
                </c:pt>
                <c:pt idx="27">
                  <c:v>2230125</c:v>
                </c:pt>
                <c:pt idx="28">
                  <c:v>2084125</c:v>
                </c:pt>
                <c:pt idx="29">
                  <c:v>2008575</c:v>
                </c:pt>
                <c:pt idx="30">
                  <c:v>1881650</c:v>
                </c:pt>
                <c:pt idx="31">
                  <c:v>1688025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B29-5B48-87F2-2181346DAC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9320624"/>
        <c:axId val="2139653248"/>
      </c:scatterChart>
      <c:valAx>
        <c:axId val="21393206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9653248"/>
        <c:crosses val="autoZero"/>
        <c:crossBetween val="midCat"/>
      </c:valAx>
      <c:valAx>
        <c:axId val="2139653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93206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7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110066</xdr:colOff>
      <xdr:row>15</xdr:row>
      <xdr:rowOff>186267</xdr:rowOff>
    </xdr:from>
    <xdr:to>
      <xdr:col>12</xdr:col>
      <xdr:colOff>110066</xdr:colOff>
      <xdr:row>52</xdr:row>
      <xdr:rowOff>20976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A9F70D7-3090-A31E-EE25-5F535B02C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066" y="3234267"/>
          <a:ext cx="7772400" cy="735310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800100</xdr:colOff>
      <xdr:row>15</xdr:row>
      <xdr:rowOff>101600</xdr:rowOff>
    </xdr:from>
    <xdr:to>
      <xdr:col>20</xdr:col>
      <xdr:colOff>317500</xdr:colOff>
      <xdr:row>41</xdr:row>
      <xdr:rowOff>66247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071873-2450-A909-E899-2BB8AF18E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55100" y="3149600"/>
          <a:ext cx="7772400" cy="524784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423333</xdr:colOff>
      <xdr:row>14</xdr:row>
      <xdr:rowOff>173676</xdr:rowOff>
    </xdr:from>
    <xdr:to>
      <xdr:col>17</xdr:col>
      <xdr:colOff>771117</xdr:colOff>
      <xdr:row>52</xdr:row>
      <xdr:rowOff>116809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30C58AD-F337-5013-25B3-43CF9360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22991" y="3061026"/>
          <a:ext cx="7772400" cy="778022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304800</xdr:colOff>
      <xdr:row>1</xdr:row>
      <xdr:rowOff>101600</xdr:rowOff>
    </xdr:to>
    <xdr:sp macro="" textlink="">
      <xdr:nvSpPr>
        <xdr:cNvPr id="13313" name="AutoShape 1">
          <a:extLst>
            <a:ext uri="{FF2B5EF4-FFF2-40B4-BE49-F238E27FC236}">
              <a16:creationId xmlns:a16="http://schemas.microsoft.com/office/drawing/2014/main" id="{9875D4D6-F5FA-D03B-6412-9628FF03FE5D}"/>
            </a:ext>
          </a:extLst>
        </xdr:cNvPr>
        <xdr:cNvSpPr>
          <a:spLocks noChangeAspect="1" noChangeArrowheads="1"/>
        </xdr:cNvSpPr>
      </xdr:nvSpPr>
      <xdr:spPr bwMode="auto">
        <a:xfrm>
          <a:off x="0" y="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15</xdr:col>
      <xdr:colOff>0</xdr:colOff>
      <xdr:row>20</xdr:row>
      <xdr:rowOff>0</xdr:rowOff>
    </xdr:from>
    <xdr:to>
      <xdr:col>15</xdr:col>
      <xdr:colOff>304800</xdr:colOff>
      <xdr:row>21</xdr:row>
      <xdr:rowOff>101600</xdr:rowOff>
    </xdr:to>
    <xdr:sp macro="" textlink="">
      <xdr:nvSpPr>
        <xdr:cNvPr id="13314" name="AutoShape 2">
          <a:extLst>
            <a:ext uri="{FF2B5EF4-FFF2-40B4-BE49-F238E27FC236}">
              <a16:creationId xmlns:a16="http://schemas.microsoft.com/office/drawing/2014/main" id="{BF74D329-A6D1-BDA9-4647-3C4C1960A834}"/>
            </a:ext>
          </a:extLst>
        </xdr:cNvPr>
        <xdr:cNvSpPr>
          <a:spLocks noChangeAspect="1" noChangeArrowheads="1"/>
        </xdr:cNvSpPr>
      </xdr:nvSpPr>
      <xdr:spPr bwMode="auto">
        <a:xfrm>
          <a:off x="12382500" y="4064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15</xdr:col>
      <xdr:colOff>0</xdr:colOff>
      <xdr:row>20</xdr:row>
      <xdr:rowOff>0</xdr:rowOff>
    </xdr:from>
    <xdr:to>
      <xdr:col>15</xdr:col>
      <xdr:colOff>304800</xdr:colOff>
      <xdr:row>21</xdr:row>
      <xdr:rowOff>101600</xdr:rowOff>
    </xdr:to>
    <xdr:sp macro="" textlink="">
      <xdr:nvSpPr>
        <xdr:cNvPr id="13315" name="AutoShape 3">
          <a:extLst>
            <a:ext uri="{FF2B5EF4-FFF2-40B4-BE49-F238E27FC236}">
              <a16:creationId xmlns:a16="http://schemas.microsoft.com/office/drawing/2014/main" id="{E0D6A2EF-259E-AC1E-82F8-86E78CEB219D}"/>
            </a:ext>
          </a:extLst>
        </xdr:cNvPr>
        <xdr:cNvSpPr>
          <a:spLocks noChangeAspect="1" noChangeArrowheads="1"/>
        </xdr:cNvSpPr>
      </xdr:nvSpPr>
      <xdr:spPr bwMode="auto">
        <a:xfrm>
          <a:off x="12382500" y="4064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12</xdr:col>
      <xdr:colOff>355600</xdr:colOff>
      <xdr:row>15</xdr:row>
      <xdr:rowOff>76200</xdr:rowOff>
    </xdr:from>
    <xdr:to>
      <xdr:col>21</xdr:col>
      <xdr:colOff>698500</xdr:colOff>
      <xdr:row>46</xdr:row>
      <xdr:rowOff>147276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A98680-7EE9-34BA-CB4B-3BD0716ECC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261600" y="3124200"/>
          <a:ext cx="7772400" cy="63702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657202</xdr:colOff>
      <xdr:row>3</xdr:row>
      <xdr:rowOff>88812</xdr:rowOff>
    </xdr:from>
    <xdr:to>
      <xdr:col>20</xdr:col>
      <xdr:colOff>170162</xdr:colOff>
      <xdr:row>39</xdr:row>
      <xdr:rowOff>194872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2C30F-491B-8F61-6AF6-195C18DDA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87482" y="701609"/>
          <a:ext cx="7772400" cy="74596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222251</xdr:colOff>
      <xdr:row>20</xdr:row>
      <xdr:rowOff>95250</xdr:rowOff>
    </xdr:from>
    <xdr:to>
      <xdr:col>3</xdr:col>
      <xdr:colOff>594784</xdr:colOff>
      <xdr:row>61</xdr:row>
      <xdr:rowOff>143934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5D102F-2D66-7510-0180-3A6134BAE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2251" y="4116917"/>
          <a:ext cx="3822700" cy="8293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508000</xdr:colOff>
      <xdr:row>4</xdr:row>
      <xdr:rowOff>38100</xdr:rowOff>
    </xdr:from>
    <xdr:to>
      <xdr:col>20</xdr:col>
      <xdr:colOff>25400</xdr:colOff>
      <xdr:row>42</xdr:row>
      <xdr:rowOff>35664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14BE6FD-5946-9C7E-7643-7769486B7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42500" y="850900"/>
          <a:ext cx="7772400" cy="771916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12700</xdr:colOff>
      <xdr:row>2</xdr:row>
      <xdr:rowOff>38100</xdr:rowOff>
    </xdr:from>
    <xdr:to>
      <xdr:col>19</xdr:col>
      <xdr:colOff>355600</xdr:colOff>
      <xdr:row>38</xdr:row>
      <xdr:rowOff>2571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49C065-E328-B297-192F-C0C9465DA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47200" y="444500"/>
          <a:ext cx="7772400" cy="727967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596900</xdr:colOff>
      <xdr:row>4</xdr:row>
      <xdr:rowOff>139700</xdr:rowOff>
    </xdr:from>
    <xdr:to>
      <xdr:col>22</xdr:col>
      <xdr:colOff>114300</xdr:colOff>
      <xdr:row>40</xdr:row>
      <xdr:rowOff>75159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5FCC59-C9C3-EC4D-A13A-36BD4409A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02900" y="952500"/>
          <a:ext cx="7772400" cy="725065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1054100</xdr:colOff>
      <xdr:row>39</xdr:row>
      <xdr:rowOff>50800</xdr:rowOff>
    </xdr:from>
    <xdr:to>
      <xdr:col>9</xdr:col>
      <xdr:colOff>419100</xdr:colOff>
      <xdr:row>73</xdr:row>
      <xdr:rowOff>135744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217C4E-8E89-5498-BADC-0377E8083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4100" y="7975600"/>
          <a:ext cx="7772400" cy="6993744"/>
        </a:xfrm>
        <a:prstGeom prst="rect">
          <a:avLst/>
        </a:prstGeom>
      </xdr:spPr>
    </xdr:pic>
    <xdr:clientData/>
  </xdr:twoCellAnchor>
  <xdr:twoCellAnchor>
    <xdr:from>
      <xdr:col>9</xdr:col>
      <xdr:colOff>361950</xdr:colOff>
      <xdr:row>8</xdr:row>
      <xdr:rowOff>50800</xdr:rowOff>
    </xdr:from>
    <xdr:to>
      <xdr:col>14</xdr:col>
      <xdr:colOff>806450</xdr:colOff>
      <xdr:row>21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AAA6A61-2375-9791-1CEC-186F537E98E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444500</xdr:colOff>
      <xdr:row>12</xdr:row>
      <xdr:rowOff>0</xdr:rowOff>
    </xdr:from>
    <xdr:to>
      <xdr:col>19</xdr:col>
      <xdr:colOff>787400</xdr:colOff>
      <xdr:row>45</xdr:row>
      <xdr:rowOff>43926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008541-9149-C899-C408-69705C1F5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99500" y="2438400"/>
          <a:ext cx="7772400" cy="674952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254000</xdr:colOff>
      <xdr:row>10</xdr:row>
      <xdr:rowOff>63500</xdr:rowOff>
    </xdr:from>
    <xdr:to>
      <xdr:col>22</xdr:col>
      <xdr:colOff>292100</xdr:colOff>
      <xdr:row>46</xdr:row>
      <xdr:rowOff>12650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E619937-FA0F-1BA2-FFA5-A3B28A90D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90300" y="2908300"/>
          <a:ext cx="7772400" cy="72643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CC692-BAD8-CB4C-B2DA-CBEF8BAD1BE2}">
  <dimension ref="A1:P13"/>
  <sheetViews>
    <sheetView zoomScale="91" workbookViewId="0">
      <selection activeCell="M37" sqref="M37"/>
    </sheetView>
  </sheetViews>
  <sheetFormatPr baseColWidth="10" defaultRowHeight="16" x14ac:dyDescent="0.2"/>
  <cols>
    <col min="1" max="1" width="23.6640625" bestFit="1" customWidth="1"/>
    <col min="2" max="4" width="0" hidden="1" customWidth="1"/>
    <col min="6" max="6" width="0" hidden="1" customWidth="1"/>
    <col min="7" max="7" width="12.1640625" bestFit="1" customWidth="1"/>
    <col min="8" max="8" width="12.1640625" hidden="1" customWidth="1"/>
    <col min="9" max="9" width="12.1640625" customWidth="1"/>
    <col min="10" max="10" width="12.6640625" bestFit="1" customWidth="1"/>
    <col min="11" max="11" width="15.33203125" bestFit="1" customWidth="1"/>
    <col min="12" max="12" width="15" bestFit="1" customWidth="1"/>
    <col min="13" max="13" width="15.5" bestFit="1" customWidth="1"/>
  </cols>
  <sheetData>
    <row r="1" spans="1:16" x14ac:dyDescent="0.2">
      <c r="A1" t="s">
        <v>12</v>
      </c>
      <c r="B1" t="s">
        <v>13</v>
      </c>
      <c r="C1" t="s">
        <v>14</v>
      </c>
      <c r="D1" t="s">
        <v>15</v>
      </c>
      <c r="E1" t="s">
        <v>16</v>
      </c>
      <c r="F1" t="s">
        <v>17</v>
      </c>
      <c r="G1" t="s">
        <v>18</v>
      </c>
      <c r="H1" t="s">
        <v>40</v>
      </c>
      <c r="I1" t="s">
        <v>21</v>
      </c>
      <c r="J1" t="s">
        <v>19</v>
      </c>
      <c r="K1" t="s">
        <v>20</v>
      </c>
      <c r="L1" t="s">
        <v>41</v>
      </c>
      <c r="M1" t="s">
        <v>42</v>
      </c>
    </row>
    <row r="2" spans="1:16" x14ac:dyDescent="0.2">
      <c r="A2" t="s">
        <v>0</v>
      </c>
      <c r="B2">
        <v>9.6999999999999993</v>
      </c>
      <c r="C2">
        <v>9.8000000000000007</v>
      </c>
      <c r="D2">
        <v>8.5</v>
      </c>
      <c r="E2">
        <v>9.4</v>
      </c>
      <c r="F2">
        <v>4474200</v>
      </c>
      <c r="G2">
        <v>15192350</v>
      </c>
      <c r="H2">
        <f>P4</f>
        <v>15000000</v>
      </c>
      <c r="I2" s="1">
        <f xml:space="preserve"> G2/P4</f>
        <v>1.0128233333333334</v>
      </c>
    </row>
    <row r="3" spans="1:16" x14ac:dyDescent="0.2">
      <c r="A3" t="s">
        <v>1</v>
      </c>
      <c r="B3">
        <v>9.4</v>
      </c>
      <c r="C3">
        <v>9.9</v>
      </c>
      <c r="D3">
        <v>7.65</v>
      </c>
      <c r="E3">
        <v>8.15</v>
      </c>
      <c r="F3">
        <v>5365150</v>
      </c>
      <c r="G3">
        <v>15460650</v>
      </c>
      <c r="H3">
        <f>P4</f>
        <v>15000000</v>
      </c>
      <c r="I3" s="1">
        <f>G3/H3</f>
        <v>1.03071</v>
      </c>
      <c r="J3">
        <f>G3-G2</f>
        <v>268300</v>
      </c>
      <c r="L3" s="1">
        <f>I3-I2</f>
        <v>1.7886666666666606E-2</v>
      </c>
    </row>
    <row r="4" spans="1:16" x14ac:dyDescent="0.2">
      <c r="A4" t="s">
        <v>2</v>
      </c>
      <c r="B4">
        <v>8</v>
      </c>
      <c r="C4">
        <v>8.4499999999999993</v>
      </c>
      <c r="D4">
        <v>7.05</v>
      </c>
      <c r="E4">
        <v>7.85</v>
      </c>
      <c r="F4">
        <v>5816650</v>
      </c>
      <c r="G4">
        <v>15578800</v>
      </c>
      <c r="H4">
        <f>P4</f>
        <v>15000000</v>
      </c>
      <c r="I4" s="1">
        <f t="shared" ref="I4:I13" si="0">G4/H4</f>
        <v>1.0385866666666668</v>
      </c>
      <c r="J4">
        <f t="shared" ref="J4:J13" si="1">G4-G3</f>
        <v>118150</v>
      </c>
      <c r="K4">
        <f>G4+G2-(2*G3)</f>
        <v>-150150</v>
      </c>
      <c r="L4" s="1">
        <f>I4-I3</f>
        <v>7.876666666666754E-3</v>
      </c>
      <c r="M4">
        <f>I4+I2-(2*I3)</f>
        <v>-1.0009999999999852E-2</v>
      </c>
      <c r="O4" t="s">
        <v>22</v>
      </c>
      <c r="P4">
        <f>15*1000000</f>
        <v>15000000</v>
      </c>
    </row>
    <row r="5" spans="1:16" x14ac:dyDescent="0.2">
      <c r="A5" t="s">
        <v>3</v>
      </c>
      <c r="B5">
        <v>7.85</v>
      </c>
      <c r="C5">
        <v>10.9</v>
      </c>
      <c r="D5">
        <v>7.75</v>
      </c>
      <c r="E5">
        <v>9.4499999999999993</v>
      </c>
      <c r="F5">
        <v>9907300</v>
      </c>
      <c r="G5">
        <v>15807150</v>
      </c>
      <c r="H5">
        <f>P4</f>
        <v>15000000</v>
      </c>
      <c r="I5" s="1">
        <f t="shared" si="0"/>
        <v>1.0538099999999999</v>
      </c>
      <c r="J5">
        <f t="shared" si="1"/>
        <v>228350</v>
      </c>
      <c r="K5">
        <f>G5+G3-(2*G4)</f>
        <v>110200</v>
      </c>
      <c r="L5" s="1">
        <f t="shared" ref="L5:L13" si="2">I5-I4</f>
        <v>1.5223333333333144E-2</v>
      </c>
      <c r="M5">
        <f t="shared" ref="M5:M13" si="3">I5+I3-(2*I4)</f>
        <v>7.3466666666663905E-3</v>
      </c>
    </row>
    <row r="6" spans="1:16" x14ac:dyDescent="0.2">
      <c r="A6" t="s">
        <v>4</v>
      </c>
      <c r="B6">
        <v>9.6</v>
      </c>
      <c r="C6">
        <v>12.2</v>
      </c>
      <c r="D6">
        <v>9.0500000000000007</v>
      </c>
      <c r="E6">
        <v>11.55</v>
      </c>
      <c r="F6">
        <v>7889000</v>
      </c>
      <c r="G6">
        <v>16088850</v>
      </c>
      <c r="H6">
        <f>P4</f>
        <v>15000000</v>
      </c>
      <c r="I6" s="1">
        <f t="shared" si="0"/>
        <v>1.0725899999999999</v>
      </c>
      <c r="J6">
        <f t="shared" si="1"/>
        <v>281700</v>
      </c>
      <c r="K6">
        <f t="shared" ref="K6:K13" si="4">G6+G4-(2*G5)</f>
        <v>53350</v>
      </c>
      <c r="L6" s="1">
        <f t="shared" si="2"/>
        <v>1.8780000000000019E-2</v>
      </c>
      <c r="M6">
        <f t="shared" si="3"/>
        <v>3.5566666666668745E-3</v>
      </c>
    </row>
    <row r="7" spans="1:16" x14ac:dyDescent="0.2">
      <c r="A7" t="s">
        <v>5</v>
      </c>
      <c r="B7">
        <v>11.55</v>
      </c>
      <c r="C7">
        <v>15.45</v>
      </c>
      <c r="D7">
        <v>11.55</v>
      </c>
      <c r="E7">
        <v>12.35</v>
      </c>
      <c r="F7">
        <v>10928950</v>
      </c>
      <c r="G7">
        <v>15351150</v>
      </c>
      <c r="H7">
        <f>P4</f>
        <v>15000000</v>
      </c>
      <c r="I7" s="1">
        <f t="shared" si="0"/>
        <v>1.0234099999999999</v>
      </c>
      <c r="J7">
        <f t="shared" si="1"/>
        <v>-737700</v>
      </c>
      <c r="K7">
        <f t="shared" si="4"/>
        <v>-1019400</v>
      </c>
      <c r="L7" s="1">
        <f t="shared" si="2"/>
        <v>-4.9180000000000001E-2</v>
      </c>
      <c r="M7">
        <f t="shared" si="3"/>
        <v>-6.7960000000000242E-2</v>
      </c>
    </row>
    <row r="8" spans="1:16" x14ac:dyDescent="0.2">
      <c r="A8" t="s">
        <v>6</v>
      </c>
      <c r="B8">
        <v>12.3</v>
      </c>
      <c r="C8">
        <v>18.45</v>
      </c>
      <c r="D8">
        <v>12.25</v>
      </c>
      <c r="E8">
        <v>14.45</v>
      </c>
      <c r="F8">
        <v>15769100</v>
      </c>
      <c r="G8">
        <v>14074000</v>
      </c>
      <c r="H8">
        <f>P4</f>
        <v>15000000</v>
      </c>
      <c r="I8" s="1">
        <f t="shared" si="0"/>
        <v>0.93826666666666669</v>
      </c>
      <c r="J8">
        <f t="shared" si="1"/>
        <v>-1277150</v>
      </c>
      <c r="K8">
        <f t="shared" si="4"/>
        <v>-539450</v>
      </c>
      <c r="L8" s="1">
        <f t="shared" si="2"/>
        <v>-8.5143333333333238E-2</v>
      </c>
      <c r="M8">
        <f t="shared" si="3"/>
        <v>-3.5963333333333125E-2</v>
      </c>
    </row>
    <row r="9" spans="1:16" x14ac:dyDescent="0.2">
      <c r="A9" t="s">
        <v>7</v>
      </c>
      <c r="B9">
        <v>14.85</v>
      </c>
      <c r="C9">
        <v>18</v>
      </c>
      <c r="D9">
        <v>13.25</v>
      </c>
      <c r="E9">
        <v>15.3</v>
      </c>
      <c r="F9">
        <v>8987500</v>
      </c>
      <c r="G9">
        <v>14301800</v>
      </c>
      <c r="H9">
        <f>P4</f>
        <v>15000000</v>
      </c>
      <c r="I9" s="1">
        <f t="shared" si="0"/>
        <v>0.95345333333333337</v>
      </c>
      <c r="J9">
        <f t="shared" si="1"/>
        <v>227800</v>
      </c>
      <c r="K9">
        <f t="shared" si="4"/>
        <v>1504950</v>
      </c>
      <c r="L9" s="1">
        <f t="shared" si="2"/>
        <v>1.5186666666666682E-2</v>
      </c>
      <c r="M9">
        <f t="shared" si="3"/>
        <v>0.10032999999999981</v>
      </c>
    </row>
    <row r="10" spans="1:16" x14ac:dyDescent="0.2">
      <c r="A10" t="s">
        <v>8</v>
      </c>
      <c r="B10">
        <v>15.4</v>
      </c>
      <c r="C10">
        <v>16.8</v>
      </c>
      <c r="D10">
        <v>10.95</v>
      </c>
      <c r="E10">
        <v>12.45</v>
      </c>
      <c r="F10">
        <v>10493200</v>
      </c>
      <c r="G10">
        <v>14244300</v>
      </c>
      <c r="H10">
        <f>P4</f>
        <v>15000000</v>
      </c>
      <c r="I10" s="1">
        <f t="shared" si="0"/>
        <v>0.94962000000000002</v>
      </c>
      <c r="J10">
        <f t="shared" si="1"/>
        <v>-57500</v>
      </c>
      <c r="K10">
        <f t="shared" si="4"/>
        <v>-285300</v>
      </c>
      <c r="L10" s="1">
        <f t="shared" si="2"/>
        <v>-3.8333333333333552E-3</v>
      </c>
      <c r="M10">
        <f t="shared" si="3"/>
        <v>-1.9020000000000037E-2</v>
      </c>
    </row>
    <row r="11" spans="1:16" x14ac:dyDescent="0.2">
      <c r="A11" t="s">
        <v>9</v>
      </c>
      <c r="B11">
        <v>12.4</v>
      </c>
      <c r="C11">
        <v>13.3</v>
      </c>
      <c r="D11">
        <v>11.45</v>
      </c>
      <c r="E11">
        <v>13</v>
      </c>
      <c r="F11">
        <v>5574000</v>
      </c>
      <c r="G11">
        <v>14114300</v>
      </c>
      <c r="H11">
        <f>P4</f>
        <v>15000000</v>
      </c>
      <c r="I11" s="1">
        <f t="shared" si="0"/>
        <v>0.94095333333333331</v>
      </c>
      <c r="J11">
        <f t="shared" si="1"/>
        <v>-130000</v>
      </c>
      <c r="K11">
        <f t="shared" si="4"/>
        <v>-72500</v>
      </c>
      <c r="L11" s="1">
        <f t="shared" si="2"/>
        <v>-8.6666666666667114E-3</v>
      </c>
      <c r="M11">
        <f t="shared" si="3"/>
        <v>-4.8333333333332451E-3</v>
      </c>
    </row>
    <row r="12" spans="1:16" x14ac:dyDescent="0.2">
      <c r="A12" t="s">
        <v>10</v>
      </c>
      <c r="B12">
        <v>12.85</v>
      </c>
      <c r="C12">
        <v>13.6</v>
      </c>
      <c r="D12">
        <v>12.05</v>
      </c>
      <c r="E12">
        <v>12.3</v>
      </c>
      <c r="F12">
        <v>3765900</v>
      </c>
      <c r="G12">
        <v>13837600</v>
      </c>
      <c r="H12">
        <f>P4</f>
        <v>15000000</v>
      </c>
      <c r="I12" s="1">
        <f t="shared" si="0"/>
        <v>0.9225066666666667</v>
      </c>
      <c r="J12">
        <f t="shared" si="1"/>
        <v>-276700</v>
      </c>
      <c r="K12">
        <f t="shared" si="4"/>
        <v>-146700</v>
      </c>
      <c r="L12" s="1">
        <f t="shared" si="2"/>
        <v>-1.8446666666666611E-2</v>
      </c>
      <c r="M12">
        <f t="shared" si="3"/>
        <v>-9.7799999999998999E-3</v>
      </c>
    </row>
    <row r="13" spans="1:16" x14ac:dyDescent="0.2">
      <c r="A13" t="s">
        <v>11</v>
      </c>
      <c r="B13">
        <v>12.25</v>
      </c>
      <c r="C13">
        <v>13.3</v>
      </c>
      <c r="D13">
        <v>10.3</v>
      </c>
      <c r="E13">
        <v>12.8</v>
      </c>
      <c r="F13">
        <v>5870450</v>
      </c>
      <c r="G13">
        <v>13881200</v>
      </c>
      <c r="H13">
        <f>P4</f>
        <v>15000000</v>
      </c>
      <c r="I13" s="1">
        <f t="shared" si="0"/>
        <v>0.92541333333333331</v>
      </c>
      <c r="J13">
        <f t="shared" si="1"/>
        <v>43600</v>
      </c>
      <c r="K13">
        <f t="shared" si="4"/>
        <v>320300</v>
      </c>
      <c r="L13" s="1">
        <f t="shared" si="2"/>
        <v>2.906666666666613E-3</v>
      </c>
      <c r="M13">
        <f t="shared" si="3"/>
        <v>2.1353333333333113E-2</v>
      </c>
    </row>
  </sheetData>
  <pageMargins left="0.7" right="0.7" top="0.75" bottom="0.75" header="0.3" footer="0.3"/>
  <ignoredErrors>
    <ignoredError sqref="K4:L13" formula="1"/>
  </ignoredErrors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8C9B73-7CE4-1542-93EA-15BFEB689B46}">
  <dimension ref="A1:Q81"/>
  <sheetViews>
    <sheetView zoomScale="88" workbookViewId="0">
      <selection activeCell="P8" sqref="P8"/>
    </sheetView>
  </sheetViews>
  <sheetFormatPr baseColWidth="10" defaultRowHeight="16" x14ac:dyDescent="0.2"/>
  <cols>
    <col min="1" max="1" width="23.6640625" bestFit="1" customWidth="1"/>
    <col min="16" max="16" width="14.83203125" bestFit="1" customWidth="1"/>
  </cols>
  <sheetData>
    <row r="1" spans="1:17" x14ac:dyDescent="0.2">
      <c r="A1" t="s">
        <v>12</v>
      </c>
      <c r="B1" t="s">
        <v>13</v>
      </c>
      <c r="C1" t="s">
        <v>14</v>
      </c>
      <c r="D1" t="s">
        <v>39</v>
      </c>
      <c r="E1" t="s">
        <v>16</v>
      </c>
      <c r="F1" t="s">
        <v>17</v>
      </c>
      <c r="G1" t="s">
        <v>18</v>
      </c>
    </row>
    <row r="2" spans="1:17" x14ac:dyDescent="0.2">
      <c r="A2" t="s">
        <v>159</v>
      </c>
      <c r="B2">
        <v>38.85</v>
      </c>
      <c r="C2">
        <v>44.1</v>
      </c>
      <c r="D2">
        <v>37</v>
      </c>
      <c r="E2">
        <v>38.450000000000003</v>
      </c>
      <c r="F2">
        <v>7230000</v>
      </c>
      <c r="G2">
        <v>19740650</v>
      </c>
    </row>
    <row r="3" spans="1:17" x14ac:dyDescent="0.2">
      <c r="A3" t="s">
        <v>160</v>
      </c>
      <c r="B3">
        <v>38.450000000000003</v>
      </c>
      <c r="C3">
        <v>41.6</v>
      </c>
      <c r="D3">
        <v>36.200000000000003</v>
      </c>
      <c r="E3">
        <v>38.35</v>
      </c>
      <c r="F3">
        <v>4104825</v>
      </c>
      <c r="G3">
        <v>19924475</v>
      </c>
    </row>
    <row r="4" spans="1:17" x14ac:dyDescent="0.2">
      <c r="A4" t="s">
        <v>161</v>
      </c>
      <c r="B4">
        <v>38.35</v>
      </c>
      <c r="C4">
        <v>40.15</v>
      </c>
      <c r="D4">
        <v>30.15</v>
      </c>
      <c r="E4">
        <v>31.3</v>
      </c>
      <c r="F4">
        <v>6662000</v>
      </c>
      <c r="G4">
        <v>20082375</v>
      </c>
    </row>
    <row r="5" spans="1:17" x14ac:dyDescent="0.2">
      <c r="A5" t="s">
        <v>162</v>
      </c>
      <c r="B5">
        <v>31.3</v>
      </c>
      <c r="C5">
        <v>36.85</v>
      </c>
      <c r="D5">
        <v>31.15</v>
      </c>
      <c r="E5">
        <v>34.450000000000003</v>
      </c>
      <c r="F5">
        <v>4889025</v>
      </c>
      <c r="G5">
        <v>20449750</v>
      </c>
      <c r="P5" t="s">
        <v>158</v>
      </c>
      <c r="Q5">
        <v>11080962</v>
      </c>
    </row>
    <row r="6" spans="1:17" x14ac:dyDescent="0.2">
      <c r="A6" t="s">
        <v>163</v>
      </c>
      <c r="B6">
        <v>34.4</v>
      </c>
      <c r="C6">
        <v>36.549999999999997</v>
      </c>
      <c r="D6">
        <v>31.6</v>
      </c>
      <c r="E6">
        <v>34.35</v>
      </c>
      <c r="F6">
        <v>4447450</v>
      </c>
      <c r="G6">
        <v>20580025</v>
      </c>
    </row>
    <row r="7" spans="1:17" x14ac:dyDescent="0.2">
      <c r="A7" t="s">
        <v>164</v>
      </c>
      <c r="B7">
        <v>34.4</v>
      </c>
      <c r="C7">
        <v>37.85</v>
      </c>
      <c r="D7">
        <v>31.6</v>
      </c>
      <c r="E7">
        <v>35.9</v>
      </c>
      <c r="F7">
        <v>5533200</v>
      </c>
      <c r="G7">
        <v>20561400</v>
      </c>
      <c r="P7" t="s">
        <v>239</v>
      </c>
    </row>
    <row r="8" spans="1:17" x14ac:dyDescent="0.2">
      <c r="A8" t="s">
        <v>165</v>
      </c>
      <c r="B8">
        <v>35.85</v>
      </c>
      <c r="C8">
        <v>37.950000000000003</v>
      </c>
      <c r="D8">
        <v>32.85</v>
      </c>
      <c r="E8">
        <v>35.65</v>
      </c>
      <c r="F8">
        <v>3897825</v>
      </c>
      <c r="G8">
        <v>20548300</v>
      </c>
    </row>
    <row r="9" spans="1:17" x14ac:dyDescent="0.2">
      <c r="A9" t="s">
        <v>166</v>
      </c>
      <c r="B9">
        <v>35.65</v>
      </c>
      <c r="C9">
        <v>39.5</v>
      </c>
      <c r="D9">
        <v>33.6</v>
      </c>
      <c r="E9">
        <v>37.75</v>
      </c>
      <c r="F9">
        <v>4162775</v>
      </c>
      <c r="G9">
        <v>20566325</v>
      </c>
    </row>
    <row r="10" spans="1:17" x14ac:dyDescent="0.2">
      <c r="A10" t="s">
        <v>167</v>
      </c>
      <c r="B10">
        <v>37.799999999999997</v>
      </c>
      <c r="C10">
        <v>42.4</v>
      </c>
      <c r="D10">
        <v>36.6</v>
      </c>
      <c r="E10">
        <v>39.25</v>
      </c>
      <c r="F10">
        <v>5837175</v>
      </c>
      <c r="G10">
        <v>20240025</v>
      </c>
    </row>
    <row r="11" spans="1:17" x14ac:dyDescent="0.2">
      <c r="A11" t="s">
        <v>168</v>
      </c>
      <c r="B11">
        <v>39.25</v>
      </c>
      <c r="C11">
        <v>45.3</v>
      </c>
      <c r="D11">
        <v>37</v>
      </c>
      <c r="E11">
        <v>44.05</v>
      </c>
      <c r="F11">
        <v>6649900</v>
      </c>
      <c r="G11">
        <v>20496450</v>
      </c>
    </row>
    <row r="12" spans="1:17" x14ac:dyDescent="0.2">
      <c r="A12" t="s">
        <v>169</v>
      </c>
      <c r="B12">
        <v>44.2</v>
      </c>
      <c r="C12">
        <v>63</v>
      </c>
      <c r="D12">
        <v>43.3</v>
      </c>
      <c r="E12">
        <v>53.2</v>
      </c>
      <c r="F12">
        <v>17357100</v>
      </c>
      <c r="G12">
        <v>17803600</v>
      </c>
    </row>
    <row r="13" spans="1:17" x14ac:dyDescent="0.2">
      <c r="A13" t="s">
        <v>170</v>
      </c>
      <c r="B13">
        <v>53.4</v>
      </c>
      <c r="C13">
        <v>56.3</v>
      </c>
      <c r="D13">
        <v>51.25</v>
      </c>
      <c r="E13">
        <v>53.45</v>
      </c>
      <c r="F13">
        <v>5988500</v>
      </c>
      <c r="G13">
        <v>16927575</v>
      </c>
    </row>
    <row r="14" spans="1:17" x14ac:dyDescent="0.2">
      <c r="A14" t="s">
        <v>171</v>
      </c>
      <c r="B14">
        <v>53.45</v>
      </c>
      <c r="C14">
        <v>53.65</v>
      </c>
      <c r="D14">
        <v>36.549999999999997</v>
      </c>
      <c r="E14">
        <v>39.6</v>
      </c>
      <c r="F14">
        <v>9560775</v>
      </c>
      <c r="G14">
        <v>16211425</v>
      </c>
    </row>
    <row r="15" spans="1:17" x14ac:dyDescent="0.2">
      <c r="A15" t="s">
        <v>172</v>
      </c>
      <c r="B15">
        <v>39.6</v>
      </c>
      <c r="C15">
        <v>43.45</v>
      </c>
      <c r="D15">
        <v>38.700000000000003</v>
      </c>
      <c r="E15">
        <v>41.9</v>
      </c>
      <c r="F15">
        <v>4646850</v>
      </c>
      <c r="G15">
        <v>16246475</v>
      </c>
    </row>
    <row r="16" spans="1:17" x14ac:dyDescent="0.2">
      <c r="A16" t="s">
        <v>173</v>
      </c>
      <c r="B16">
        <v>41.9</v>
      </c>
      <c r="C16">
        <v>45.7</v>
      </c>
      <c r="D16">
        <v>40.6</v>
      </c>
      <c r="E16">
        <v>43.95</v>
      </c>
      <c r="F16">
        <v>3844475</v>
      </c>
      <c r="G16">
        <v>16270775</v>
      </c>
    </row>
    <row r="17" spans="1:7" x14ac:dyDescent="0.2">
      <c r="A17" t="s">
        <v>174</v>
      </c>
      <c r="B17">
        <v>43.85</v>
      </c>
      <c r="C17">
        <v>46.55</v>
      </c>
      <c r="D17">
        <v>39.75</v>
      </c>
      <c r="E17">
        <v>40.1</v>
      </c>
      <c r="F17">
        <v>4150975</v>
      </c>
      <c r="G17">
        <v>16126575</v>
      </c>
    </row>
    <row r="18" spans="1:7" x14ac:dyDescent="0.2">
      <c r="A18" t="s">
        <v>175</v>
      </c>
      <c r="B18">
        <v>40.1</v>
      </c>
      <c r="C18">
        <v>47.1</v>
      </c>
      <c r="D18">
        <v>39</v>
      </c>
      <c r="E18">
        <v>45.45</v>
      </c>
      <c r="F18">
        <v>4307150</v>
      </c>
      <c r="G18">
        <v>16219225</v>
      </c>
    </row>
    <row r="19" spans="1:7" x14ac:dyDescent="0.2">
      <c r="A19" t="s">
        <v>176</v>
      </c>
      <c r="B19">
        <v>45.45</v>
      </c>
      <c r="C19">
        <v>46.95</v>
      </c>
      <c r="D19">
        <v>40.6</v>
      </c>
      <c r="E19">
        <v>41.95</v>
      </c>
      <c r="F19">
        <v>3374575</v>
      </c>
      <c r="G19">
        <v>16224675</v>
      </c>
    </row>
    <row r="20" spans="1:7" x14ac:dyDescent="0.2">
      <c r="A20" t="s">
        <v>177</v>
      </c>
      <c r="B20">
        <v>42.25</v>
      </c>
      <c r="C20">
        <v>45.2</v>
      </c>
      <c r="D20">
        <v>41</v>
      </c>
      <c r="E20">
        <v>43.7</v>
      </c>
      <c r="F20">
        <v>2384150</v>
      </c>
      <c r="G20">
        <v>16356050</v>
      </c>
    </row>
    <row r="21" spans="1:7" x14ac:dyDescent="0.2">
      <c r="A21" t="s">
        <v>178</v>
      </c>
      <c r="B21">
        <v>43.7</v>
      </c>
      <c r="C21">
        <v>45.65</v>
      </c>
      <c r="D21">
        <v>43</v>
      </c>
      <c r="E21">
        <v>44.2</v>
      </c>
      <c r="F21">
        <v>1878100</v>
      </c>
      <c r="G21">
        <v>16373325</v>
      </c>
    </row>
    <row r="22" spans="1:7" x14ac:dyDescent="0.2">
      <c r="A22" t="s">
        <v>179</v>
      </c>
      <c r="B22">
        <v>44.2</v>
      </c>
      <c r="C22">
        <v>45.2</v>
      </c>
      <c r="D22">
        <v>35.9</v>
      </c>
      <c r="E22">
        <v>39.15</v>
      </c>
      <c r="F22">
        <v>6515675</v>
      </c>
      <c r="G22">
        <v>16197100</v>
      </c>
    </row>
    <row r="23" spans="1:7" x14ac:dyDescent="0.2">
      <c r="A23" t="s">
        <v>180</v>
      </c>
      <c r="B23">
        <v>38.950000000000003</v>
      </c>
      <c r="C23">
        <v>41.45</v>
      </c>
      <c r="D23">
        <v>36.65</v>
      </c>
      <c r="E23">
        <v>39.65</v>
      </c>
      <c r="F23">
        <v>3167725</v>
      </c>
      <c r="G23">
        <v>16203225</v>
      </c>
    </row>
    <row r="24" spans="1:7" x14ac:dyDescent="0.2">
      <c r="A24" t="s">
        <v>181</v>
      </c>
      <c r="B24">
        <v>39.65</v>
      </c>
      <c r="C24">
        <v>42.55</v>
      </c>
      <c r="D24">
        <v>38.549999999999997</v>
      </c>
      <c r="E24">
        <v>40.950000000000003</v>
      </c>
      <c r="F24">
        <v>3087525</v>
      </c>
      <c r="G24">
        <v>16226300</v>
      </c>
    </row>
    <row r="25" spans="1:7" x14ac:dyDescent="0.2">
      <c r="A25" t="s">
        <v>182</v>
      </c>
      <c r="B25">
        <v>40.950000000000003</v>
      </c>
      <c r="C25">
        <v>43</v>
      </c>
      <c r="D25">
        <v>39.75</v>
      </c>
      <c r="E25">
        <v>40.299999999999997</v>
      </c>
      <c r="F25">
        <v>2540250</v>
      </c>
      <c r="G25">
        <v>16333050</v>
      </c>
    </row>
    <row r="26" spans="1:7" x14ac:dyDescent="0.2">
      <c r="A26" t="s">
        <v>183</v>
      </c>
      <c r="B26">
        <v>39.950000000000003</v>
      </c>
      <c r="C26">
        <v>41.15</v>
      </c>
      <c r="D26">
        <v>32.049999999999997</v>
      </c>
      <c r="E26">
        <v>35.1</v>
      </c>
      <c r="F26">
        <v>5111625</v>
      </c>
      <c r="G26">
        <v>16375650</v>
      </c>
    </row>
    <row r="27" spans="1:7" x14ac:dyDescent="0.2">
      <c r="A27" t="s">
        <v>184</v>
      </c>
      <c r="B27">
        <v>35</v>
      </c>
      <c r="C27">
        <v>37.75</v>
      </c>
      <c r="D27">
        <v>34.950000000000003</v>
      </c>
      <c r="E27">
        <v>36.4</v>
      </c>
      <c r="F27">
        <v>3046725</v>
      </c>
      <c r="G27">
        <v>16477225</v>
      </c>
    </row>
    <row r="28" spans="1:7" x14ac:dyDescent="0.2">
      <c r="A28" t="s">
        <v>185</v>
      </c>
      <c r="B28">
        <v>36.4</v>
      </c>
      <c r="C28">
        <v>36.5</v>
      </c>
      <c r="D28">
        <v>26.4</v>
      </c>
      <c r="E28">
        <v>29.15</v>
      </c>
      <c r="F28">
        <v>9057100</v>
      </c>
      <c r="G28">
        <v>16843775</v>
      </c>
    </row>
    <row r="29" spans="1:7" x14ac:dyDescent="0.2">
      <c r="A29" t="s">
        <v>186</v>
      </c>
      <c r="B29">
        <v>29.15</v>
      </c>
      <c r="C29">
        <v>31.3</v>
      </c>
      <c r="D29">
        <v>26.35</v>
      </c>
      <c r="E29">
        <v>29.65</v>
      </c>
      <c r="F29">
        <v>5186050</v>
      </c>
      <c r="G29">
        <v>17344875</v>
      </c>
    </row>
    <row r="30" spans="1:7" x14ac:dyDescent="0.2">
      <c r="A30" t="s">
        <v>187</v>
      </c>
      <c r="B30">
        <v>29.65</v>
      </c>
      <c r="C30">
        <v>31.55</v>
      </c>
      <c r="D30">
        <v>23.75</v>
      </c>
      <c r="E30">
        <v>24.7</v>
      </c>
      <c r="F30">
        <v>5610725</v>
      </c>
      <c r="G30">
        <v>17152475</v>
      </c>
    </row>
    <row r="31" spans="1:7" x14ac:dyDescent="0.2">
      <c r="A31" t="s">
        <v>188</v>
      </c>
      <c r="B31">
        <v>24.2</v>
      </c>
      <c r="C31">
        <v>25.15</v>
      </c>
      <c r="D31">
        <v>17.8</v>
      </c>
      <c r="E31">
        <v>18.5</v>
      </c>
      <c r="F31">
        <v>16036450</v>
      </c>
      <c r="G31">
        <v>18588400</v>
      </c>
    </row>
    <row r="32" spans="1:7" x14ac:dyDescent="0.2">
      <c r="A32" t="s">
        <v>189</v>
      </c>
      <c r="B32">
        <v>18.5</v>
      </c>
      <c r="C32">
        <v>26.05</v>
      </c>
      <c r="D32">
        <v>16.8</v>
      </c>
      <c r="E32">
        <v>25.65</v>
      </c>
      <c r="F32">
        <v>14357300</v>
      </c>
      <c r="G32">
        <v>19839750</v>
      </c>
    </row>
    <row r="33" spans="1:7" x14ac:dyDescent="0.2">
      <c r="A33" t="s">
        <v>190</v>
      </c>
      <c r="B33">
        <v>25.65</v>
      </c>
      <c r="C33">
        <v>27.55</v>
      </c>
      <c r="D33">
        <v>23.2</v>
      </c>
      <c r="E33">
        <v>25.75</v>
      </c>
      <c r="F33">
        <v>10072550</v>
      </c>
      <c r="G33">
        <v>18384100</v>
      </c>
    </row>
    <row r="34" spans="1:7" x14ac:dyDescent="0.2">
      <c r="A34" t="s">
        <v>191</v>
      </c>
      <c r="B34">
        <v>25.75</v>
      </c>
      <c r="C34">
        <v>33.549999999999997</v>
      </c>
      <c r="D34">
        <v>24.6</v>
      </c>
      <c r="E34">
        <v>30.85</v>
      </c>
      <c r="F34">
        <v>10845200</v>
      </c>
      <c r="G34">
        <v>18249450</v>
      </c>
    </row>
    <row r="35" spans="1:7" x14ac:dyDescent="0.2">
      <c r="A35" t="s">
        <v>192</v>
      </c>
      <c r="B35">
        <v>30.85</v>
      </c>
      <c r="C35">
        <v>32.85</v>
      </c>
      <c r="D35">
        <v>25.7</v>
      </c>
      <c r="E35">
        <v>29.6</v>
      </c>
      <c r="F35">
        <v>9192575</v>
      </c>
      <c r="G35">
        <v>17705850</v>
      </c>
    </row>
    <row r="36" spans="1:7" x14ac:dyDescent="0.2">
      <c r="A36" t="s">
        <v>193</v>
      </c>
      <c r="B36">
        <v>29.55</v>
      </c>
      <c r="C36">
        <v>35.799999999999997</v>
      </c>
      <c r="D36">
        <v>29.55</v>
      </c>
      <c r="E36">
        <v>34.4</v>
      </c>
      <c r="F36">
        <v>6701725</v>
      </c>
      <c r="G36">
        <v>17324450</v>
      </c>
    </row>
    <row r="37" spans="1:7" x14ac:dyDescent="0.2">
      <c r="A37" t="s">
        <v>194</v>
      </c>
      <c r="B37">
        <v>34.4</v>
      </c>
      <c r="C37">
        <v>38.299999999999997</v>
      </c>
      <c r="D37">
        <v>31.55</v>
      </c>
      <c r="E37">
        <v>36.700000000000003</v>
      </c>
      <c r="F37">
        <v>7312675</v>
      </c>
      <c r="G37">
        <v>16419300</v>
      </c>
    </row>
    <row r="38" spans="1:7" x14ac:dyDescent="0.2">
      <c r="A38" t="s">
        <v>195</v>
      </c>
      <c r="B38">
        <v>36.700000000000003</v>
      </c>
      <c r="C38">
        <v>39.25</v>
      </c>
      <c r="D38">
        <v>33.5</v>
      </c>
      <c r="E38">
        <v>37.5</v>
      </c>
      <c r="F38">
        <v>6858950</v>
      </c>
      <c r="G38">
        <v>16064075</v>
      </c>
    </row>
    <row r="39" spans="1:7" x14ac:dyDescent="0.2">
      <c r="A39" t="s">
        <v>196</v>
      </c>
      <c r="B39">
        <v>37.5</v>
      </c>
      <c r="C39">
        <v>45.65</v>
      </c>
      <c r="D39">
        <v>37.4</v>
      </c>
      <c r="E39">
        <v>41.4</v>
      </c>
      <c r="F39">
        <v>9791025</v>
      </c>
      <c r="G39">
        <v>15701925</v>
      </c>
    </row>
    <row r="40" spans="1:7" x14ac:dyDescent="0.2">
      <c r="A40" t="s">
        <v>197</v>
      </c>
      <c r="B40">
        <v>41.45</v>
      </c>
      <c r="C40">
        <v>44.3</v>
      </c>
      <c r="D40">
        <v>39</v>
      </c>
      <c r="E40">
        <v>42.95</v>
      </c>
      <c r="F40">
        <v>6012975</v>
      </c>
      <c r="G40">
        <v>15280775</v>
      </c>
    </row>
    <row r="41" spans="1:7" x14ac:dyDescent="0.2">
      <c r="A41" t="s">
        <v>198</v>
      </c>
      <c r="B41">
        <v>42.45</v>
      </c>
      <c r="C41">
        <v>50.55</v>
      </c>
      <c r="D41">
        <v>40.9</v>
      </c>
      <c r="E41">
        <v>44.1</v>
      </c>
      <c r="F41">
        <v>6876100</v>
      </c>
      <c r="G41">
        <v>15159800</v>
      </c>
    </row>
    <row r="42" spans="1:7" x14ac:dyDescent="0.2">
      <c r="A42" t="s">
        <v>199</v>
      </c>
      <c r="B42">
        <v>44.2</v>
      </c>
      <c r="C42">
        <v>47.15</v>
      </c>
      <c r="D42">
        <v>40.75</v>
      </c>
      <c r="E42">
        <v>47</v>
      </c>
      <c r="F42">
        <v>5635500</v>
      </c>
      <c r="G42">
        <v>14829050</v>
      </c>
    </row>
    <row r="43" spans="1:7" x14ac:dyDescent="0.2">
      <c r="A43" t="s">
        <v>200</v>
      </c>
      <c r="B43">
        <v>47</v>
      </c>
      <c r="C43">
        <v>50</v>
      </c>
      <c r="D43">
        <v>43.25</v>
      </c>
      <c r="E43">
        <v>43.75</v>
      </c>
      <c r="F43">
        <v>5459525</v>
      </c>
      <c r="G43">
        <v>14521325</v>
      </c>
    </row>
    <row r="44" spans="1:7" x14ac:dyDescent="0.2">
      <c r="A44" t="s">
        <v>201</v>
      </c>
      <c r="B44">
        <v>43.75</v>
      </c>
      <c r="C44">
        <v>44</v>
      </c>
      <c r="D44">
        <v>37.85</v>
      </c>
      <c r="E44">
        <v>40.5</v>
      </c>
      <c r="F44">
        <v>5702325</v>
      </c>
      <c r="G44">
        <v>14444850</v>
      </c>
    </row>
    <row r="45" spans="1:7" x14ac:dyDescent="0.2">
      <c r="A45" t="s">
        <v>202</v>
      </c>
      <c r="B45">
        <v>40.5</v>
      </c>
      <c r="C45">
        <v>44.5</v>
      </c>
      <c r="D45">
        <v>37.15</v>
      </c>
      <c r="E45">
        <v>43.35</v>
      </c>
      <c r="F45">
        <v>5024575</v>
      </c>
      <c r="G45">
        <v>14307075</v>
      </c>
    </row>
    <row r="46" spans="1:7" x14ac:dyDescent="0.2">
      <c r="A46" t="s">
        <v>203</v>
      </c>
      <c r="B46">
        <v>43.5</v>
      </c>
      <c r="C46">
        <v>44.55</v>
      </c>
      <c r="D46">
        <v>39.35</v>
      </c>
      <c r="E46">
        <v>43.1</v>
      </c>
      <c r="F46">
        <v>3755025</v>
      </c>
      <c r="G46">
        <v>14223775</v>
      </c>
    </row>
    <row r="47" spans="1:7" x14ac:dyDescent="0.2">
      <c r="A47" t="s">
        <v>204</v>
      </c>
      <c r="B47">
        <v>42.9</v>
      </c>
      <c r="C47">
        <v>43.95</v>
      </c>
      <c r="D47">
        <v>37.1</v>
      </c>
      <c r="E47">
        <v>38.299999999999997</v>
      </c>
      <c r="F47">
        <v>3700425</v>
      </c>
      <c r="G47">
        <v>14058175</v>
      </c>
    </row>
    <row r="48" spans="1:7" x14ac:dyDescent="0.2">
      <c r="A48" t="s">
        <v>205</v>
      </c>
      <c r="B48">
        <v>38.4</v>
      </c>
      <c r="C48">
        <v>45.7</v>
      </c>
      <c r="D48">
        <v>38.299999999999997</v>
      </c>
      <c r="E48">
        <v>44</v>
      </c>
      <c r="F48">
        <v>5406800</v>
      </c>
      <c r="G48">
        <v>13970175</v>
      </c>
    </row>
    <row r="49" spans="1:7" x14ac:dyDescent="0.2">
      <c r="A49" t="s">
        <v>206</v>
      </c>
      <c r="B49">
        <v>44</v>
      </c>
      <c r="C49">
        <v>47.6</v>
      </c>
      <c r="D49">
        <v>43.6</v>
      </c>
      <c r="E49">
        <v>45.15</v>
      </c>
      <c r="F49">
        <v>4127850</v>
      </c>
      <c r="G49">
        <v>13624350</v>
      </c>
    </row>
    <row r="50" spans="1:7" x14ac:dyDescent="0.2">
      <c r="A50" t="s">
        <v>207</v>
      </c>
      <c r="B50">
        <v>45</v>
      </c>
      <c r="C50">
        <v>48.95</v>
      </c>
      <c r="D50">
        <v>42.55</v>
      </c>
      <c r="E50">
        <v>43.2</v>
      </c>
      <c r="F50">
        <v>4165300</v>
      </c>
      <c r="G50">
        <v>13564050</v>
      </c>
    </row>
    <row r="51" spans="1:7" x14ac:dyDescent="0.2">
      <c r="A51" t="s">
        <v>208</v>
      </c>
      <c r="B51">
        <v>43.05</v>
      </c>
      <c r="C51">
        <v>48.25</v>
      </c>
      <c r="D51">
        <v>40.700000000000003</v>
      </c>
      <c r="E51">
        <v>45.85</v>
      </c>
      <c r="F51">
        <v>4909975</v>
      </c>
      <c r="G51">
        <v>13399900</v>
      </c>
    </row>
    <row r="52" spans="1:7" x14ac:dyDescent="0.2">
      <c r="A52" t="s">
        <v>209</v>
      </c>
      <c r="B52">
        <v>45.85</v>
      </c>
      <c r="C52">
        <v>46.6</v>
      </c>
      <c r="D52">
        <v>41</v>
      </c>
      <c r="E52">
        <v>42.5</v>
      </c>
      <c r="F52">
        <v>4157925</v>
      </c>
      <c r="G52">
        <v>13196425</v>
      </c>
    </row>
    <row r="53" spans="1:7" x14ac:dyDescent="0.2">
      <c r="A53" t="s">
        <v>210</v>
      </c>
      <c r="B53">
        <v>42.6</v>
      </c>
      <c r="C53">
        <v>45.95</v>
      </c>
      <c r="D53">
        <v>39.1</v>
      </c>
      <c r="E53">
        <v>40.450000000000003</v>
      </c>
      <c r="F53">
        <v>3786075</v>
      </c>
      <c r="G53">
        <v>13148000</v>
      </c>
    </row>
    <row r="54" spans="1:7" x14ac:dyDescent="0.2">
      <c r="A54" t="s">
        <v>211</v>
      </c>
      <c r="B54">
        <v>40.450000000000003</v>
      </c>
      <c r="C54">
        <v>43.65</v>
      </c>
      <c r="D54">
        <v>37.450000000000003</v>
      </c>
      <c r="E54">
        <v>42.85</v>
      </c>
      <c r="F54">
        <v>4949125</v>
      </c>
      <c r="G54">
        <v>13378850</v>
      </c>
    </row>
    <row r="55" spans="1:7" x14ac:dyDescent="0.2">
      <c r="A55" t="s">
        <v>212</v>
      </c>
      <c r="B55">
        <v>42.9</v>
      </c>
      <c r="C55">
        <v>44</v>
      </c>
      <c r="D55">
        <v>39.65</v>
      </c>
      <c r="E55">
        <v>41.7</v>
      </c>
      <c r="F55">
        <v>3326875</v>
      </c>
      <c r="G55">
        <v>13172850</v>
      </c>
    </row>
    <row r="56" spans="1:7" x14ac:dyDescent="0.2">
      <c r="A56" t="s">
        <v>213</v>
      </c>
      <c r="B56">
        <v>41.8</v>
      </c>
      <c r="C56">
        <v>43.65</v>
      </c>
      <c r="D56">
        <v>39.200000000000003</v>
      </c>
      <c r="E56">
        <v>40.6</v>
      </c>
      <c r="F56">
        <v>2698200</v>
      </c>
      <c r="G56">
        <v>13177300</v>
      </c>
    </row>
    <row r="57" spans="1:7" x14ac:dyDescent="0.2">
      <c r="A57" t="s">
        <v>214</v>
      </c>
      <c r="B57">
        <v>40.5</v>
      </c>
      <c r="C57">
        <v>44.65</v>
      </c>
      <c r="D57">
        <v>39.75</v>
      </c>
      <c r="E57">
        <v>43.15</v>
      </c>
      <c r="F57">
        <v>3632875</v>
      </c>
      <c r="G57">
        <v>13079125</v>
      </c>
    </row>
    <row r="58" spans="1:7" x14ac:dyDescent="0.2">
      <c r="A58" t="s">
        <v>215</v>
      </c>
      <c r="B58">
        <v>42.9</v>
      </c>
      <c r="C58">
        <v>48.5</v>
      </c>
      <c r="D58">
        <v>40.75</v>
      </c>
      <c r="E58">
        <v>47.35</v>
      </c>
      <c r="F58">
        <v>4353675</v>
      </c>
      <c r="G58">
        <v>13081125</v>
      </c>
    </row>
    <row r="59" spans="1:7" x14ac:dyDescent="0.2">
      <c r="A59" t="s">
        <v>216</v>
      </c>
      <c r="B59">
        <v>47</v>
      </c>
      <c r="C59">
        <v>49.65</v>
      </c>
      <c r="D59">
        <v>42.55</v>
      </c>
      <c r="E59">
        <v>43</v>
      </c>
      <c r="F59">
        <v>4685750</v>
      </c>
      <c r="G59">
        <v>13189300</v>
      </c>
    </row>
    <row r="60" spans="1:7" x14ac:dyDescent="0.2">
      <c r="A60" t="s">
        <v>217</v>
      </c>
      <c r="B60">
        <v>43</v>
      </c>
      <c r="C60">
        <v>46.95</v>
      </c>
      <c r="D60">
        <v>41.95</v>
      </c>
      <c r="E60">
        <v>44.4</v>
      </c>
      <c r="F60">
        <v>3904675</v>
      </c>
      <c r="G60">
        <v>13069625</v>
      </c>
    </row>
    <row r="61" spans="1:7" x14ac:dyDescent="0.2">
      <c r="A61" t="s">
        <v>218</v>
      </c>
      <c r="B61">
        <v>44.4</v>
      </c>
      <c r="C61">
        <v>45.35</v>
      </c>
      <c r="D61">
        <v>41.1</v>
      </c>
      <c r="E61">
        <v>43.3</v>
      </c>
      <c r="F61">
        <v>3775775</v>
      </c>
      <c r="G61">
        <v>13082475</v>
      </c>
    </row>
    <row r="62" spans="1:7" x14ac:dyDescent="0.2">
      <c r="A62" t="s">
        <v>219</v>
      </c>
      <c r="B62">
        <v>43.3</v>
      </c>
      <c r="C62">
        <v>43.5</v>
      </c>
      <c r="D62">
        <v>31.45</v>
      </c>
      <c r="E62">
        <v>37.9</v>
      </c>
      <c r="F62">
        <v>9789250</v>
      </c>
      <c r="G62">
        <v>13072175</v>
      </c>
    </row>
    <row r="63" spans="1:7" x14ac:dyDescent="0.2">
      <c r="A63" t="s">
        <v>220</v>
      </c>
      <c r="B63">
        <v>37.299999999999997</v>
      </c>
      <c r="C63">
        <v>38.549999999999997</v>
      </c>
      <c r="D63">
        <v>34</v>
      </c>
      <c r="E63">
        <v>34.9</v>
      </c>
      <c r="F63">
        <v>5444525</v>
      </c>
      <c r="G63">
        <v>13057625</v>
      </c>
    </row>
    <row r="64" spans="1:7" x14ac:dyDescent="0.2">
      <c r="A64" t="s">
        <v>221</v>
      </c>
      <c r="B64">
        <v>34.9</v>
      </c>
      <c r="C64">
        <v>38</v>
      </c>
      <c r="D64">
        <v>31.3</v>
      </c>
      <c r="E64">
        <v>34.5</v>
      </c>
      <c r="F64">
        <v>4845350</v>
      </c>
      <c r="G64">
        <v>13278625</v>
      </c>
    </row>
    <row r="65" spans="1:7" x14ac:dyDescent="0.2">
      <c r="A65" t="s">
        <v>222</v>
      </c>
      <c r="B65">
        <v>34.5</v>
      </c>
      <c r="C65">
        <v>36.6</v>
      </c>
      <c r="D65">
        <v>32.75</v>
      </c>
      <c r="E65">
        <v>34.799999999999997</v>
      </c>
      <c r="F65">
        <v>4711825</v>
      </c>
      <c r="G65">
        <v>13488700</v>
      </c>
    </row>
    <row r="66" spans="1:7" x14ac:dyDescent="0.2">
      <c r="A66" t="s">
        <v>223</v>
      </c>
      <c r="B66">
        <v>34.5</v>
      </c>
      <c r="C66">
        <v>44</v>
      </c>
      <c r="D66">
        <v>34.5</v>
      </c>
      <c r="E66">
        <v>41.8</v>
      </c>
      <c r="F66">
        <v>9416425</v>
      </c>
      <c r="G66">
        <v>13539250</v>
      </c>
    </row>
    <row r="67" spans="1:7" x14ac:dyDescent="0.2">
      <c r="A67" t="s">
        <v>224</v>
      </c>
      <c r="B67">
        <v>42.1</v>
      </c>
      <c r="C67">
        <v>44.65</v>
      </c>
      <c r="D67">
        <v>31.4</v>
      </c>
      <c r="E67">
        <v>33.4</v>
      </c>
      <c r="F67">
        <v>9322425</v>
      </c>
      <c r="G67">
        <v>13495450</v>
      </c>
    </row>
    <row r="68" spans="1:7" x14ac:dyDescent="0.2">
      <c r="A68" t="s">
        <v>225</v>
      </c>
      <c r="B68">
        <v>33.799999999999997</v>
      </c>
      <c r="C68">
        <v>40.65</v>
      </c>
      <c r="D68">
        <v>33.35</v>
      </c>
      <c r="E68">
        <v>39.450000000000003</v>
      </c>
      <c r="F68">
        <v>7041725</v>
      </c>
      <c r="G68">
        <v>13495450</v>
      </c>
    </row>
    <row r="69" spans="1:7" x14ac:dyDescent="0.2">
      <c r="A69" t="s">
        <v>226</v>
      </c>
      <c r="B69">
        <v>39.450000000000003</v>
      </c>
      <c r="C69">
        <v>43.05</v>
      </c>
      <c r="D69">
        <v>37.9</v>
      </c>
      <c r="E69">
        <v>42.5</v>
      </c>
      <c r="F69">
        <v>4954850</v>
      </c>
      <c r="G69">
        <v>13486325</v>
      </c>
    </row>
    <row r="70" spans="1:7" x14ac:dyDescent="0.2">
      <c r="A70" t="s">
        <v>227</v>
      </c>
      <c r="B70">
        <v>42.5</v>
      </c>
      <c r="C70">
        <v>42.75</v>
      </c>
      <c r="D70">
        <v>38.299999999999997</v>
      </c>
      <c r="E70">
        <v>39.25</v>
      </c>
      <c r="F70">
        <v>3638800</v>
      </c>
      <c r="G70">
        <v>13318400</v>
      </c>
    </row>
    <row r="71" spans="1:7" x14ac:dyDescent="0.2">
      <c r="A71" t="s">
        <v>228</v>
      </c>
      <c r="B71">
        <v>39.25</v>
      </c>
      <c r="C71">
        <v>41.55</v>
      </c>
      <c r="D71">
        <v>33.6</v>
      </c>
      <c r="E71">
        <v>41.05</v>
      </c>
      <c r="F71">
        <v>8416650</v>
      </c>
      <c r="G71">
        <v>13563075</v>
      </c>
    </row>
    <row r="72" spans="1:7" x14ac:dyDescent="0.2">
      <c r="A72" t="s">
        <v>229</v>
      </c>
      <c r="B72">
        <v>41.05</v>
      </c>
      <c r="C72">
        <v>48.15</v>
      </c>
      <c r="D72">
        <v>39.450000000000003</v>
      </c>
      <c r="E72">
        <v>42.25</v>
      </c>
      <c r="F72">
        <v>14243175</v>
      </c>
      <c r="G72">
        <v>12771975</v>
      </c>
    </row>
    <row r="73" spans="1:7" x14ac:dyDescent="0.2">
      <c r="A73" t="s">
        <v>230</v>
      </c>
      <c r="B73">
        <v>42.35</v>
      </c>
      <c r="C73">
        <v>43.35</v>
      </c>
      <c r="D73">
        <v>38.799999999999997</v>
      </c>
      <c r="E73">
        <v>42.2</v>
      </c>
      <c r="F73">
        <v>8561800</v>
      </c>
      <c r="G73">
        <v>12565975</v>
      </c>
    </row>
    <row r="74" spans="1:7" x14ac:dyDescent="0.2">
      <c r="A74" t="s">
        <v>231</v>
      </c>
      <c r="B74">
        <v>42.1</v>
      </c>
      <c r="C74">
        <v>48.65</v>
      </c>
      <c r="D74">
        <v>42.1</v>
      </c>
      <c r="E74">
        <v>48.25</v>
      </c>
      <c r="F74">
        <v>7399575</v>
      </c>
      <c r="G74">
        <v>12354525</v>
      </c>
    </row>
    <row r="75" spans="1:7" x14ac:dyDescent="0.2">
      <c r="A75" t="s">
        <v>232</v>
      </c>
      <c r="B75">
        <v>48.25</v>
      </c>
      <c r="C75">
        <v>50.55</v>
      </c>
      <c r="D75">
        <v>45</v>
      </c>
      <c r="E75">
        <v>49.3</v>
      </c>
      <c r="F75">
        <v>11091050</v>
      </c>
      <c r="G75">
        <v>11944950</v>
      </c>
    </row>
    <row r="76" spans="1:7" x14ac:dyDescent="0.2">
      <c r="A76" t="s">
        <v>233</v>
      </c>
      <c r="B76">
        <v>49.45</v>
      </c>
      <c r="C76">
        <v>49.45</v>
      </c>
      <c r="D76">
        <v>47.6</v>
      </c>
      <c r="E76">
        <v>48.2</v>
      </c>
      <c r="F76">
        <v>4008750</v>
      </c>
      <c r="G76">
        <v>11394850</v>
      </c>
    </row>
    <row r="77" spans="1:7" x14ac:dyDescent="0.2">
      <c r="A77" t="s">
        <v>234</v>
      </c>
      <c r="B77">
        <v>48.2</v>
      </c>
      <c r="C77">
        <v>51.35</v>
      </c>
      <c r="D77">
        <v>47.6</v>
      </c>
      <c r="E77">
        <v>51</v>
      </c>
      <c r="F77">
        <v>4750550</v>
      </c>
      <c r="G77">
        <v>10318125</v>
      </c>
    </row>
    <row r="78" spans="1:7" x14ac:dyDescent="0.2">
      <c r="A78" t="s">
        <v>235</v>
      </c>
      <c r="B78">
        <v>51</v>
      </c>
      <c r="C78">
        <v>51.1</v>
      </c>
      <c r="D78">
        <v>48.6</v>
      </c>
      <c r="E78">
        <v>49.3</v>
      </c>
      <c r="F78">
        <v>5085775</v>
      </c>
      <c r="G78">
        <v>9962475</v>
      </c>
    </row>
    <row r="79" spans="1:7" x14ac:dyDescent="0.2">
      <c r="A79" t="s">
        <v>236</v>
      </c>
      <c r="B79">
        <v>49.4</v>
      </c>
      <c r="C79">
        <v>50.1</v>
      </c>
      <c r="D79">
        <v>49.1</v>
      </c>
      <c r="E79">
        <v>49.65</v>
      </c>
      <c r="F79">
        <v>3574825</v>
      </c>
      <c r="G79">
        <v>9427400</v>
      </c>
    </row>
    <row r="80" spans="1:7" x14ac:dyDescent="0.2">
      <c r="A80" t="s">
        <v>237</v>
      </c>
      <c r="B80">
        <v>49.65</v>
      </c>
      <c r="C80">
        <v>50</v>
      </c>
      <c r="D80">
        <v>49.25</v>
      </c>
      <c r="E80">
        <v>49.85</v>
      </c>
      <c r="F80">
        <v>3453275</v>
      </c>
      <c r="G80">
        <v>9104450</v>
      </c>
    </row>
    <row r="81" spans="1:7" x14ac:dyDescent="0.2">
      <c r="A81" t="s">
        <v>238</v>
      </c>
      <c r="B81">
        <v>49.85</v>
      </c>
      <c r="C81">
        <v>50.1</v>
      </c>
      <c r="D81">
        <v>49.8</v>
      </c>
      <c r="E81">
        <v>49.85</v>
      </c>
      <c r="F81">
        <v>2108775</v>
      </c>
      <c r="G81">
        <v>8621900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4A7F28-22C6-CB44-B5BB-9BD972A9273D}">
  <dimension ref="A2:M41"/>
  <sheetViews>
    <sheetView topLeftCell="E10" zoomScale="133" workbookViewId="0">
      <selection activeCell="M9" sqref="M9"/>
    </sheetView>
  </sheetViews>
  <sheetFormatPr baseColWidth="10" defaultRowHeight="16" x14ac:dyDescent="0.2"/>
  <sheetData>
    <row r="2" spans="1:13" x14ac:dyDescent="0.2">
      <c r="A2" t="s">
        <v>240</v>
      </c>
      <c r="B2">
        <v>171.9</v>
      </c>
      <c r="C2">
        <v>175.75</v>
      </c>
      <c r="D2">
        <v>130.9</v>
      </c>
      <c r="E2">
        <v>131.05000000000001</v>
      </c>
      <c r="F2">
        <v>751840</v>
      </c>
      <c r="G2">
        <v>1216420</v>
      </c>
    </row>
    <row r="3" spans="1:13" x14ac:dyDescent="0.2">
      <c r="A3" t="s">
        <v>241</v>
      </c>
      <c r="B3">
        <v>130.35</v>
      </c>
      <c r="C3">
        <v>167.05</v>
      </c>
      <c r="D3">
        <v>119.7</v>
      </c>
      <c r="E3">
        <v>157.15</v>
      </c>
      <c r="F3">
        <v>894300</v>
      </c>
      <c r="G3">
        <v>1224160</v>
      </c>
    </row>
    <row r="4" spans="1:13" x14ac:dyDescent="0.2">
      <c r="A4" t="s">
        <v>242</v>
      </c>
      <c r="B4">
        <v>158.9</v>
      </c>
      <c r="C4">
        <v>168</v>
      </c>
      <c r="D4">
        <v>127</v>
      </c>
      <c r="E4">
        <v>136.9</v>
      </c>
      <c r="F4">
        <v>819880</v>
      </c>
      <c r="G4">
        <v>1188860</v>
      </c>
    </row>
    <row r="5" spans="1:13" x14ac:dyDescent="0.2">
      <c r="A5" t="s">
        <v>243</v>
      </c>
      <c r="B5">
        <v>135.9</v>
      </c>
      <c r="C5">
        <v>147.75</v>
      </c>
      <c r="D5">
        <v>123.85</v>
      </c>
      <c r="E5">
        <v>132.5</v>
      </c>
      <c r="F5">
        <v>753260</v>
      </c>
      <c r="G5">
        <v>1211430</v>
      </c>
    </row>
    <row r="6" spans="1:13" x14ac:dyDescent="0.2">
      <c r="A6" t="s">
        <v>244</v>
      </c>
      <c r="B6">
        <v>133.5</v>
      </c>
      <c r="C6">
        <v>147.25</v>
      </c>
      <c r="D6">
        <v>129.15</v>
      </c>
      <c r="E6">
        <v>144.5</v>
      </c>
      <c r="F6">
        <v>642340</v>
      </c>
      <c r="G6">
        <v>1249570</v>
      </c>
    </row>
    <row r="7" spans="1:13" x14ac:dyDescent="0.2">
      <c r="A7" t="s">
        <v>245</v>
      </c>
      <c r="B7">
        <v>143.94999999999999</v>
      </c>
      <c r="C7">
        <v>176</v>
      </c>
      <c r="D7">
        <v>140.25</v>
      </c>
      <c r="E7">
        <v>154.25</v>
      </c>
      <c r="F7">
        <v>1275710</v>
      </c>
      <c r="G7">
        <v>1279320</v>
      </c>
    </row>
    <row r="8" spans="1:13" x14ac:dyDescent="0.2">
      <c r="A8" t="s">
        <v>246</v>
      </c>
      <c r="B8">
        <v>152.94999999999999</v>
      </c>
      <c r="C8">
        <v>180.45</v>
      </c>
      <c r="D8">
        <v>150.80000000000001</v>
      </c>
      <c r="E8">
        <v>174.25</v>
      </c>
      <c r="F8">
        <v>968980</v>
      </c>
      <c r="G8">
        <v>1312700</v>
      </c>
    </row>
    <row r="9" spans="1:13" x14ac:dyDescent="0.2">
      <c r="A9" t="s">
        <v>247</v>
      </c>
      <c r="B9">
        <v>176.1</v>
      </c>
      <c r="C9">
        <v>193.1</v>
      </c>
      <c r="D9">
        <v>163.85</v>
      </c>
      <c r="E9">
        <v>179.55</v>
      </c>
      <c r="F9">
        <v>1224150</v>
      </c>
      <c r="G9">
        <v>1339005</v>
      </c>
      <c r="M9">
        <v>294222597</v>
      </c>
    </row>
    <row r="10" spans="1:13" x14ac:dyDescent="0.2">
      <c r="A10" t="s">
        <v>248</v>
      </c>
      <c r="B10">
        <v>180.7</v>
      </c>
      <c r="C10">
        <v>194.55</v>
      </c>
      <c r="D10">
        <v>174.45</v>
      </c>
      <c r="E10">
        <v>182.2</v>
      </c>
      <c r="F10">
        <v>1015940</v>
      </c>
      <c r="G10">
        <v>1348670</v>
      </c>
    </row>
    <row r="11" spans="1:13" x14ac:dyDescent="0.2">
      <c r="A11" t="s">
        <v>249</v>
      </c>
      <c r="B11">
        <v>180.6</v>
      </c>
      <c r="C11">
        <v>386.65</v>
      </c>
      <c r="D11">
        <v>177.65</v>
      </c>
      <c r="E11">
        <v>386.65</v>
      </c>
      <c r="F11">
        <v>2549920</v>
      </c>
      <c r="G11">
        <v>1389400</v>
      </c>
    </row>
    <row r="12" spans="1:13" x14ac:dyDescent="0.2">
      <c r="A12" t="s">
        <v>250</v>
      </c>
      <c r="B12">
        <v>381.8</v>
      </c>
      <c r="C12">
        <v>487</v>
      </c>
      <c r="D12">
        <v>363.1</v>
      </c>
      <c r="E12">
        <v>415.4</v>
      </c>
      <c r="F12">
        <v>1285640</v>
      </c>
      <c r="G12">
        <v>1177900</v>
      </c>
    </row>
    <row r="13" spans="1:13" x14ac:dyDescent="0.2">
      <c r="A13" t="s">
        <v>251</v>
      </c>
      <c r="B13">
        <v>414.7</v>
      </c>
      <c r="C13">
        <v>461.15</v>
      </c>
      <c r="D13">
        <v>399.6</v>
      </c>
      <c r="E13">
        <v>437</v>
      </c>
      <c r="F13">
        <v>335920</v>
      </c>
      <c r="G13">
        <v>991680</v>
      </c>
    </row>
    <row r="14" spans="1:13" x14ac:dyDescent="0.2">
      <c r="A14" t="s">
        <v>252</v>
      </c>
      <c r="B14">
        <v>438.9</v>
      </c>
      <c r="C14">
        <v>500</v>
      </c>
      <c r="D14">
        <v>425.85</v>
      </c>
      <c r="E14">
        <v>482.4</v>
      </c>
      <c r="F14">
        <v>359430</v>
      </c>
      <c r="G14">
        <v>965340</v>
      </c>
    </row>
    <row r="15" spans="1:13" x14ac:dyDescent="0.2">
      <c r="A15" t="s">
        <v>253</v>
      </c>
      <c r="B15">
        <v>493.2</v>
      </c>
      <c r="C15">
        <v>541.65</v>
      </c>
      <c r="D15">
        <v>467.05</v>
      </c>
      <c r="E15">
        <v>495.85</v>
      </c>
      <c r="F15">
        <v>391660</v>
      </c>
      <c r="G15">
        <v>944640</v>
      </c>
    </row>
    <row r="16" spans="1:13" x14ac:dyDescent="0.2">
      <c r="A16" t="s">
        <v>254</v>
      </c>
      <c r="B16">
        <v>492.1</v>
      </c>
      <c r="C16">
        <v>497.3</v>
      </c>
      <c r="D16">
        <v>436.6</v>
      </c>
      <c r="E16">
        <v>458.95</v>
      </c>
      <c r="F16">
        <v>166240</v>
      </c>
      <c r="G16">
        <v>880390</v>
      </c>
    </row>
    <row r="17" spans="1:7" x14ac:dyDescent="0.2">
      <c r="A17" t="s">
        <v>255</v>
      </c>
      <c r="B17">
        <v>450.5</v>
      </c>
      <c r="C17">
        <v>543.4</v>
      </c>
      <c r="D17">
        <v>410.65</v>
      </c>
      <c r="E17">
        <v>523.70000000000005</v>
      </c>
      <c r="F17">
        <v>357430</v>
      </c>
      <c r="G17">
        <v>874000</v>
      </c>
    </row>
    <row r="18" spans="1:7" x14ac:dyDescent="0.2">
      <c r="A18" t="s">
        <v>256</v>
      </c>
      <c r="B18">
        <v>528.45000000000005</v>
      </c>
      <c r="C18">
        <v>582.04999999999995</v>
      </c>
      <c r="D18">
        <v>507</v>
      </c>
      <c r="E18">
        <v>524</v>
      </c>
      <c r="F18">
        <v>213850</v>
      </c>
      <c r="G18">
        <v>848850</v>
      </c>
    </row>
    <row r="19" spans="1:7" x14ac:dyDescent="0.2">
      <c r="A19" t="s">
        <v>257</v>
      </c>
      <c r="B19">
        <v>523.25</v>
      </c>
      <c r="C19">
        <v>535.9</v>
      </c>
      <c r="D19">
        <v>481.2</v>
      </c>
      <c r="E19">
        <v>525</v>
      </c>
      <c r="F19">
        <v>129490</v>
      </c>
      <c r="G19">
        <v>845360</v>
      </c>
    </row>
    <row r="20" spans="1:7" x14ac:dyDescent="0.2">
      <c r="A20" t="s">
        <v>258</v>
      </c>
      <c r="B20">
        <v>518.1</v>
      </c>
      <c r="C20">
        <v>544.65</v>
      </c>
      <c r="D20">
        <v>453.45</v>
      </c>
      <c r="E20">
        <v>493.8</v>
      </c>
      <c r="F20">
        <v>197360</v>
      </c>
      <c r="G20">
        <v>818250</v>
      </c>
    </row>
    <row r="21" spans="1:7" x14ac:dyDescent="0.2">
      <c r="A21" t="s">
        <v>259</v>
      </c>
      <c r="B21">
        <v>477</v>
      </c>
      <c r="C21">
        <v>509.9</v>
      </c>
      <c r="D21">
        <v>437</v>
      </c>
      <c r="E21">
        <v>446.8</v>
      </c>
      <c r="F21">
        <v>174330</v>
      </c>
      <c r="G21">
        <v>813130</v>
      </c>
    </row>
    <row r="22" spans="1:7" x14ac:dyDescent="0.2">
      <c r="A22" t="s">
        <v>260</v>
      </c>
      <c r="B22">
        <v>444.85</v>
      </c>
      <c r="C22">
        <v>445.35</v>
      </c>
      <c r="D22">
        <v>325.25</v>
      </c>
      <c r="E22">
        <v>408.75</v>
      </c>
      <c r="F22">
        <v>465350</v>
      </c>
      <c r="G22">
        <v>818510</v>
      </c>
    </row>
    <row r="23" spans="1:7" x14ac:dyDescent="0.2">
      <c r="A23" t="s">
        <v>261</v>
      </c>
      <c r="B23">
        <v>401.55</v>
      </c>
      <c r="C23">
        <v>522.35</v>
      </c>
      <c r="D23">
        <v>380</v>
      </c>
      <c r="E23">
        <v>496.1</v>
      </c>
      <c r="F23">
        <v>288880</v>
      </c>
      <c r="G23">
        <v>822210</v>
      </c>
    </row>
    <row r="24" spans="1:7" x14ac:dyDescent="0.2">
      <c r="A24" t="s">
        <v>262</v>
      </c>
      <c r="B24">
        <v>500.6</v>
      </c>
      <c r="C24">
        <v>500.6</v>
      </c>
      <c r="D24">
        <v>410</v>
      </c>
      <c r="E24">
        <v>425.7</v>
      </c>
      <c r="F24">
        <v>170460</v>
      </c>
      <c r="G24">
        <v>794030</v>
      </c>
    </row>
    <row r="25" spans="1:7" x14ac:dyDescent="0.2">
      <c r="A25" t="s">
        <v>263</v>
      </c>
      <c r="B25">
        <v>424.7</v>
      </c>
      <c r="C25">
        <v>435</v>
      </c>
      <c r="D25">
        <v>350</v>
      </c>
      <c r="E25">
        <v>418.3</v>
      </c>
      <c r="F25">
        <v>197010</v>
      </c>
      <c r="G25">
        <v>783390</v>
      </c>
    </row>
    <row r="26" spans="1:7" x14ac:dyDescent="0.2">
      <c r="A26" t="s">
        <v>264</v>
      </c>
      <c r="B26">
        <v>409.25</v>
      </c>
      <c r="C26">
        <v>430.05</v>
      </c>
      <c r="D26">
        <v>389.35</v>
      </c>
      <c r="E26">
        <v>409.5</v>
      </c>
      <c r="F26">
        <v>107840</v>
      </c>
      <c r="G26">
        <v>784670</v>
      </c>
    </row>
    <row r="27" spans="1:7" x14ac:dyDescent="0.2">
      <c r="A27" t="s">
        <v>265</v>
      </c>
      <c r="B27">
        <v>411</v>
      </c>
      <c r="C27">
        <v>526.70000000000005</v>
      </c>
      <c r="D27">
        <v>387.1</v>
      </c>
      <c r="E27">
        <v>500.2</v>
      </c>
      <c r="F27">
        <v>175950</v>
      </c>
      <c r="G27">
        <v>779390</v>
      </c>
    </row>
    <row r="28" spans="1:7" x14ac:dyDescent="0.2">
      <c r="A28" t="s">
        <v>266</v>
      </c>
      <c r="B28">
        <v>494.9</v>
      </c>
      <c r="C28">
        <v>632.20000000000005</v>
      </c>
      <c r="D28">
        <v>481.1</v>
      </c>
      <c r="E28">
        <v>611.04999999999995</v>
      </c>
      <c r="F28">
        <v>217140</v>
      </c>
      <c r="G28">
        <v>751240</v>
      </c>
    </row>
    <row r="29" spans="1:7" x14ac:dyDescent="0.2">
      <c r="A29" t="s">
        <v>267</v>
      </c>
      <c r="B29">
        <v>606.9</v>
      </c>
      <c r="C29">
        <v>790</v>
      </c>
      <c r="D29">
        <v>597.65</v>
      </c>
      <c r="E29">
        <v>707.6</v>
      </c>
      <c r="F29">
        <v>171330</v>
      </c>
      <c r="G29">
        <v>735960</v>
      </c>
    </row>
    <row r="30" spans="1:7" x14ac:dyDescent="0.2">
      <c r="A30" t="s">
        <v>268</v>
      </c>
      <c r="B30">
        <v>703.2</v>
      </c>
      <c r="C30">
        <v>774.95</v>
      </c>
      <c r="D30">
        <v>671.95</v>
      </c>
      <c r="E30">
        <v>730.9</v>
      </c>
      <c r="F30">
        <v>77260</v>
      </c>
      <c r="G30">
        <v>730390</v>
      </c>
    </row>
    <row r="31" spans="1:7" x14ac:dyDescent="0.2">
      <c r="A31" t="s">
        <v>269</v>
      </c>
      <c r="B31">
        <v>732.15</v>
      </c>
      <c r="C31">
        <v>782.25</v>
      </c>
      <c r="D31">
        <v>629.54999999999995</v>
      </c>
      <c r="E31">
        <v>695.5</v>
      </c>
      <c r="F31">
        <v>88940</v>
      </c>
      <c r="G31">
        <v>722320</v>
      </c>
    </row>
    <row r="32" spans="1:7" x14ac:dyDescent="0.2">
      <c r="A32" t="s">
        <v>270</v>
      </c>
      <c r="B32">
        <v>696.8</v>
      </c>
      <c r="C32">
        <v>706.05</v>
      </c>
      <c r="D32">
        <v>551.35</v>
      </c>
      <c r="E32">
        <v>655.1</v>
      </c>
      <c r="F32">
        <v>107130</v>
      </c>
      <c r="G32">
        <v>695480</v>
      </c>
    </row>
    <row r="33" spans="1:7" x14ac:dyDescent="0.2">
      <c r="A33" t="s">
        <v>271</v>
      </c>
      <c r="B33">
        <v>657.05</v>
      </c>
      <c r="C33">
        <v>666</v>
      </c>
      <c r="D33">
        <v>603.15</v>
      </c>
      <c r="E33">
        <v>654.4</v>
      </c>
      <c r="F33">
        <v>77510</v>
      </c>
      <c r="G33">
        <v>683580</v>
      </c>
    </row>
    <row r="34" spans="1:7" x14ac:dyDescent="0.2">
      <c r="A34" t="s">
        <v>272</v>
      </c>
      <c r="B34">
        <v>674.4</v>
      </c>
      <c r="C34">
        <v>721.9</v>
      </c>
      <c r="D34">
        <v>669.9</v>
      </c>
      <c r="E34">
        <v>702.8</v>
      </c>
      <c r="F34">
        <v>55540</v>
      </c>
      <c r="G34">
        <v>671570</v>
      </c>
    </row>
    <row r="35" spans="1:7" x14ac:dyDescent="0.2">
      <c r="A35" t="s">
        <v>273</v>
      </c>
      <c r="B35">
        <v>704.4</v>
      </c>
      <c r="C35">
        <v>706.3</v>
      </c>
      <c r="D35">
        <v>666.2</v>
      </c>
      <c r="E35">
        <v>678.6</v>
      </c>
      <c r="F35">
        <v>49960</v>
      </c>
      <c r="G35">
        <v>663090</v>
      </c>
    </row>
    <row r="36" spans="1:7" x14ac:dyDescent="0.2">
      <c r="A36" t="s">
        <v>274</v>
      </c>
      <c r="B36">
        <v>679.2</v>
      </c>
      <c r="C36">
        <v>700</v>
      </c>
      <c r="D36">
        <v>640</v>
      </c>
      <c r="E36">
        <v>661.45</v>
      </c>
      <c r="F36">
        <v>49290</v>
      </c>
      <c r="G36">
        <v>643410</v>
      </c>
    </row>
    <row r="37" spans="1:7" x14ac:dyDescent="0.2">
      <c r="A37" t="s">
        <v>275</v>
      </c>
      <c r="B37">
        <v>663</v>
      </c>
      <c r="C37">
        <v>663</v>
      </c>
      <c r="D37">
        <v>551.04999999999995</v>
      </c>
      <c r="E37">
        <v>585</v>
      </c>
      <c r="F37">
        <v>83780</v>
      </c>
      <c r="G37">
        <v>632840</v>
      </c>
    </row>
    <row r="38" spans="1:7" x14ac:dyDescent="0.2">
      <c r="A38" t="s">
        <v>276</v>
      </c>
      <c r="B38">
        <v>581.5</v>
      </c>
      <c r="C38">
        <v>601.4</v>
      </c>
      <c r="D38">
        <v>581</v>
      </c>
      <c r="E38">
        <v>587.85</v>
      </c>
      <c r="F38">
        <v>40920</v>
      </c>
      <c r="G38">
        <v>617610</v>
      </c>
    </row>
    <row r="39" spans="1:7" x14ac:dyDescent="0.2">
      <c r="A39" t="s">
        <v>277</v>
      </c>
      <c r="B39">
        <v>589.45000000000005</v>
      </c>
      <c r="C39">
        <v>628.70000000000005</v>
      </c>
      <c r="D39">
        <v>584.65</v>
      </c>
      <c r="E39">
        <v>615</v>
      </c>
      <c r="F39">
        <v>48560</v>
      </c>
      <c r="G39">
        <v>606840</v>
      </c>
    </row>
    <row r="40" spans="1:7" x14ac:dyDescent="0.2">
      <c r="A40" t="s">
        <v>278</v>
      </c>
      <c r="B40">
        <v>613.6</v>
      </c>
      <c r="C40">
        <v>620</v>
      </c>
      <c r="D40">
        <v>608</v>
      </c>
      <c r="E40">
        <v>615.9</v>
      </c>
      <c r="F40">
        <v>31660</v>
      </c>
      <c r="G40">
        <v>579180</v>
      </c>
    </row>
    <row r="41" spans="1:7" x14ac:dyDescent="0.2">
      <c r="A41" t="s">
        <v>279</v>
      </c>
      <c r="B41">
        <v>615.65</v>
      </c>
      <c r="C41">
        <v>622.35</v>
      </c>
      <c r="D41">
        <v>615</v>
      </c>
      <c r="E41">
        <v>619.4</v>
      </c>
      <c r="F41">
        <v>38930</v>
      </c>
      <c r="G41">
        <v>566100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F8FFC8-3F8D-CA47-A742-95DDF8592823}">
  <dimension ref="A3:M42"/>
  <sheetViews>
    <sheetView topLeftCell="A8" zoomScale="117" workbookViewId="0">
      <selection activeCell="N11" sqref="N11"/>
    </sheetView>
  </sheetViews>
  <sheetFormatPr baseColWidth="10" defaultRowHeight="16" x14ac:dyDescent="0.2"/>
  <sheetData>
    <row r="3" spans="1:13" x14ac:dyDescent="0.2">
      <c r="A3" t="s">
        <v>240</v>
      </c>
      <c r="B3">
        <v>471.45</v>
      </c>
      <c r="C3">
        <v>485</v>
      </c>
      <c r="D3">
        <v>400.05</v>
      </c>
      <c r="E3">
        <v>400.05</v>
      </c>
      <c r="F3">
        <v>200930</v>
      </c>
      <c r="G3">
        <v>834210</v>
      </c>
    </row>
    <row r="4" spans="1:13" x14ac:dyDescent="0.2">
      <c r="A4" t="s">
        <v>241</v>
      </c>
      <c r="B4">
        <v>400.8</v>
      </c>
      <c r="C4">
        <v>477.05</v>
      </c>
      <c r="D4">
        <v>368.55</v>
      </c>
      <c r="E4">
        <v>459.15</v>
      </c>
      <c r="F4">
        <v>312480</v>
      </c>
      <c r="G4">
        <v>824330</v>
      </c>
    </row>
    <row r="5" spans="1:13" x14ac:dyDescent="0.2">
      <c r="A5" t="s">
        <v>242</v>
      </c>
      <c r="B5">
        <v>462</v>
      </c>
      <c r="C5">
        <v>485.05</v>
      </c>
      <c r="D5">
        <v>417.4</v>
      </c>
      <c r="E5">
        <v>434.35</v>
      </c>
      <c r="F5">
        <v>181090</v>
      </c>
      <c r="G5">
        <v>809330</v>
      </c>
    </row>
    <row r="6" spans="1:13" x14ac:dyDescent="0.2">
      <c r="A6" t="s">
        <v>243</v>
      </c>
      <c r="B6">
        <v>437.05</v>
      </c>
      <c r="C6">
        <v>463.4</v>
      </c>
      <c r="D6">
        <v>424.7</v>
      </c>
      <c r="E6">
        <v>439.35</v>
      </c>
      <c r="F6">
        <v>135100</v>
      </c>
      <c r="G6">
        <v>813230</v>
      </c>
      <c r="K6">
        <v>294244869</v>
      </c>
    </row>
    <row r="7" spans="1:13" x14ac:dyDescent="0.2">
      <c r="A7" t="s">
        <v>244</v>
      </c>
      <c r="B7">
        <v>439.4</v>
      </c>
      <c r="C7">
        <v>465.15</v>
      </c>
      <c r="D7">
        <v>426</v>
      </c>
      <c r="E7">
        <v>461.75</v>
      </c>
      <c r="F7">
        <v>137590</v>
      </c>
      <c r="G7">
        <v>807270</v>
      </c>
    </row>
    <row r="8" spans="1:13" x14ac:dyDescent="0.2">
      <c r="A8" t="s">
        <v>245</v>
      </c>
      <c r="B8">
        <v>461.3</v>
      </c>
      <c r="C8">
        <v>520.04999999999995</v>
      </c>
      <c r="D8">
        <v>453</v>
      </c>
      <c r="E8">
        <v>483.45</v>
      </c>
      <c r="F8">
        <v>213890</v>
      </c>
      <c r="G8">
        <v>804860</v>
      </c>
    </row>
    <row r="9" spans="1:13" x14ac:dyDescent="0.2">
      <c r="A9" t="s">
        <v>246</v>
      </c>
      <c r="B9">
        <v>482.8</v>
      </c>
      <c r="C9">
        <v>522.9</v>
      </c>
      <c r="D9">
        <v>478.7</v>
      </c>
      <c r="E9">
        <v>508.75</v>
      </c>
      <c r="F9">
        <v>118660</v>
      </c>
      <c r="G9">
        <v>807200</v>
      </c>
    </row>
    <row r="10" spans="1:13" x14ac:dyDescent="0.2">
      <c r="A10" t="s">
        <v>247</v>
      </c>
      <c r="B10">
        <v>511.5</v>
      </c>
      <c r="C10">
        <v>543.35</v>
      </c>
      <c r="D10">
        <v>495.65</v>
      </c>
      <c r="E10">
        <v>524.85</v>
      </c>
      <c r="F10">
        <v>120610</v>
      </c>
      <c r="G10">
        <v>785290</v>
      </c>
    </row>
    <row r="11" spans="1:13" x14ac:dyDescent="0.2">
      <c r="A11" t="s">
        <v>248</v>
      </c>
      <c r="B11">
        <v>525.25</v>
      </c>
      <c r="C11">
        <v>560</v>
      </c>
      <c r="D11">
        <v>515.70000000000005</v>
      </c>
      <c r="E11">
        <v>529</v>
      </c>
      <c r="F11">
        <v>124350</v>
      </c>
      <c r="G11">
        <v>770930</v>
      </c>
      <c r="M11" t="s">
        <v>280</v>
      </c>
    </row>
    <row r="12" spans="1:13" x14ac:dyDescent="0.2">
      <c r="A12" t="s">
        <v>249</v>
      </c>
      <c r="B12">
        <v>525.29999999999995</v>
      </c>
      <c r="C12">
        <v>815</v>
      </c>
      <c r="D12">
        <v>520.15</v>
      </c>
      <c r="E12">
        <v>786.8</v>
      </c>
      <c r="F12">
        <v>206590</v>
      </c>
      <c r="G12">
        <v>713290</v>
      </c>
    </row>
    <row r="13" spans="1:13" x14ac:dyDescent="0.2">
      <c r="A13" t="s">
        <v>250</v>
      </c>
      <c r="B13">
        <v>780.45</v>
      </c>
      <c r="C13">
        <v>899.95</v>
      </c>
      <c r="D13">
        <v>757</v>
      </c>
      <c r="E13">
        <v>822</v>
      </c>
      <c r="F13">
        <v>140140</v>
      </c>
      <c r="G13">
        <v>665220</v>
      </c>
    </row>
    <row r="14" spans="1:13" x14ac:dyDescent="0.2">
      <c r="A14" t="s">
        <v>251</v>
      </c>
      <c r="B14">
        <v>822.05</v>
      </c>
      <c r="C14">
        <v>875</v>
      </c>
      <c r="D14">
        <v>800</v>
      </c>
      <c r="E14">
        <v>836.1</v>
      </c>
      <c r="F14">
        <v>46200</v>
      </c>
      <c r="G14">
        <v>642480</v>
      </c>
    </row>
    <row r="15" spans="1:13" x14ac:dyDescent="0.2">
      <c r="A15" t="s">
        <v>252</v>
      </c>
      <c r="B15">
        <v>836.1</v>
      </c>
      <c r="C15">
        <v>925.3</v>
      </c>
      <c r="D15">
        <v>830</v>
      </c>
      <c r="E15">
        <v>910.1</v>
      </c>
      <c r="F15">
        <v>63230</v>
      </c>
      <c r="G15">
        <v>638970</v>
      </c>
    </row>
    <row r="16" spans="1:13" x14ac:dyDescent="0.2">
      <c r="A16" t="s">
        <v>253</v>
      </c>
      <c r="B16">
        <v>925.05</v>
      </c>
      <c r="C16">
        <v>975.25</v>
      </c>
      <c r="D16">
        <v>896.7</v>
      </c>
      <c r="E16">
        <v>926.85</v>
      </c>
      <c r="F16">
        <v>61880</v>
      </c>
      <c r="G16">
        <v>629200</v>
      </c>
    </row>
    <row r="17" spans="1:7" x14ac:dyDescent="0.2">
      <c r="A17" t="s">
        <v>254</v>
      </c>
      <c r="B17">
        <v>924.55</v>
      </c>
      <c r="C17">
        <v>938.5</v>
      </c>
      <c r="D17">
        <v>841.95</v>
      </c>
      <c r="E17">
        <v>873.05</v>
      </c>
      <c r="F17">
        <v>26000</v>
      </c>
      <c r="G17">
        <v>596160</v>
      </c>
    </row>
    <row r="18" spans="1:7" x14ac:dyDescent="0.2">
      <c r="A18" t="s">
        <v>255</v>
      </c>
      <c r="B18">
        <v>882.15</v>
      </c>
      <c r="C18">
        <v>996.45</v>
      </c>
      <c r="D18">
        <v>811.2</v>
      </c>
      <c r="E18">
        <v>977</v>
      </c>
      <c r="F18">
        <v>55440</v>
      </c>
      <c r="G18">
        <v>596640</v>
      </c>
    </row>
    <row r="19" spans="1:7" x14ac:dyDescent="0.2">
      <c r="A19" t="s">
        <v>256</v>
      </c>
      <c r="B19">
        <v>978.3</v>
      </c>
      <c r="C19">
        <v>1026.1500000000001</v>
      </c>
      <c r="D19">
        <v>955.15</v>
      </c>
      <c r="E19">
        <v>969.5</v>
      </c>
      <c r="F19">
        <v>41710</v>
      </c>
      <c r="G19">
        <v>595460</v>
      </c>
    </row>
    <row r="20" spans="1:7" x14ac:dyDescent="0.2">
      <c r="A20" t="s">
        <v>257</v>
      </c>
      <c r="B20">
        <v>971.55</v>
      </c>
      <c r="C20">
        <v>978</v>
      </c>
      <c r="D20">
        <v>910.65</v>
      </c>
      <c r="E20">
        <v>955.55</v>
      </c>
      <c r="F20">
        <v>25640</v>
      </c>
      <c r="G20">
        <v>584470</v>
      </c>
    </row>
    <row r="21" spans="1:7" x14ac:dyDescent="0.2">
      <c r="A21" t="s">
        <v>258</v>
      </c>
      <c r="B21">
        <v>955.55</v>
      </c>
      <c r="C21">
        <v>984.95</v>
      </c>
      <c r="D21">
        <v>859.6</v>
      </c>
      <c r="E21">
        <v>916.3</v>
      </c>
      <c r="F21">
        <v>45860</v>
      </c>
      <c r="G21">
        <v>579240</v>
      </c>
    </row>
    <row r="22" spans="1:7" x14ac:dyDescent="0.2">
      <c r="A22" t="s">
        <v>259</v>
      </c>
      <c r="B22">
        <v>903.05</v>
      </c>
      <c r="C22">
        <v>939.15</v>
      </c>
      <c r="D22">
        <v>840</v>
      </c>
      <c r="E22">
        <v>862.55</v>
      </c>
      <c r="F22">
        <v>30830</v>
      </c>
      <c r="G22">
        <v>576780</v>
      </c>
    </row>
    <row r="23" spans="1:7" x14ac:dyDescent="0.2">
      <c r="A23" t="s">
        <v>260</v>
      </c>
      <c r="B23">
        <v>863</v>
      </c>
      <c r="C23">
        <v>863.45</v>
      </c>
      <c r="D23">
        <v>701.2</v>
      </c>
      <c r="E23">
        <v>808.4</v>
      </c>
      <c r="F23">
        <v>62250</v>
      </c>
      <c r="G23">
        <v>588720</v>
      </c>
    </row>
    <row r="24" spans="1:7" x14ac:dyDescent="0.2">
      <c r="A24" t="s">
        <v>261</v>
      </c>
      <c r="B24">
        <v>808.45</v>
      </c>
      <c r="C24">
        <v>984.85</v>
      </c>
      <c r="D24">
        <v>783.9</v>
      </c>
      <c r="E24">
        <v>948.2</v>
      </c>
      <c r="F24">
        <v>39850</v>
      </c>
      <c r="G24">
        <v>590120</v>
      </c>
    </row>
    <row r="25" spans="1:7" x14ac:dyDescent="0.2">
      <c r="A25" t="s">
        <v>262</v>
      </c>
      <c r="B25">
        <v>947.55</v>
      </c>
      <c r="C25">
        <v>950</v>
      </c>
      <c r="D25">
        <v>853</v>
      </c>
      <c r="E25">
        <v>880.4</v>
      </c>
      <c r="F25">
        <v>20440</v>
      </c>
      <c r="G25">
        <v>585720</v>
      </c>
    </row>
    <row r="26" spans="1:7" x14ac:dyDescent="0.2">
      <c r="A26" t="s">
        <v>263</v>
      </c>
      <c r="B26">
        <v>880.4</v>
      </c>
      <c r="C26">
        <v>899</v>
      </c>
      <c r="D26">
        <v>788</v>
      </c>
      <c r="E26">
        <v>878.9</v>
      </c>
      <c r="F26">
        <v>26050</v>
      </c>
      <c r="G26">
        <v>579310</v>
      </c>
    </row>
    <row r="27" spans="1:7" x14ac:dyDescent="0.2">
      <c r="A27" t="s">
        <v>264</v>
      </c>
      <c r="B27">
        <v>864.4</v>
      </c>
      <c r="C27">
        <v>894.7</v>
      </c>
      <c r="D27">
        <v>845</v>
      </c>
      <c r="E27">
        <v>879.9</v>
      </c>
      <c r="F27">
        <v>14050</v>
      </c>
      <c r="G27">
        <v>576950</v>
      </c>
    </row>
    <row r="28" spans="1:7" x14ac:dyDescent="0.2">
      <c r="A28" t="s">
        <v>265</v>
      </c>
      <c r="B28">
        <v>879.9</v>
      </c>
      <c r="C28">
        <v>990</v>
      </c>
      <c r="D28">
        <v>822.5</v>
      </c>
      <c r="E28">
        <v>957.15</v>
      </c>
      <c r="F28">
        <v>26540</v>
      </c>
      <c r="G28">
        <v>575460</v>
      </c>
    </row>
    <row r="29" spans="1:7" x14ac:dyDescent="0.2">
      <c r="A29" t="s">
        <v>266</v>
      </c>
      <c r="B29">
        <v>950</v>
      </c>
      <c r="C29">
        <v>1088.95</v>
      </c>
      <c r="D29">
        <v>940</v>
      </c>
      <c r="E29">
        <v>1069.0999999999999</v>
      </c>
      <c r="F29">
        <v>36120</v>
      </c>
      <c r="G29">
        <v>566420</v>
      </c>
    </row>
    <row r="30" spans="1:7" x14ac:dyDescent="0.2">
      <c r="A30" t="s">
        <v>267</v>
      </c>
      <c r="B30">
        <v>1070.8499999999999</v>
      </c>
      <c r="C30">
        <v>1272.8</v>
      </c>
      <c r="D30">
        <v>1067.25</v>
      </c>
      <c r="E30">
        <v>1176.9000000000001</v>
      </c>
      <c r="F30">
        <v>40250</v>
      </c>
      <c r="G30">
        <v>568050</v>
      </c>
    </row>
    <row r="31" spans="1:7" x14ac:dyDescent="0.2">
      <c r="A31" t="s">
        <v>268</v>
      </c>
      <c r="B31">
        <v>1181</v>
      </c>
      <c r="C31">
        <v>1260.8499999999999</v>
      </c>
      <c r="D31">
        <v>1141.8499999999999</v>
      </c>
      <c r="E31">
        <v>1213.95</v>
      </c>
      <c r="F31">
        <v>22140</v>
      </c>
      <c r="G31">
        <v>557640</v>
      </c>
    </row>
    <row r="32" spans="1:7" x14ac:dyDescent="0.2">
      <c r="A32" t="s">
        <v>269</v>
      </c>
      <c r="B32">
        <v>1218.2</v>
      </c>
      <c r="C32">
        <v>1280.0999999999999</v>
      </c>
      <c r="D32">
        <v>1121.5999999999999</v>
      </c>
      <c r="E32">
        <v>1192.8</v>
      </c>
      <c r="F32">
        <v>16040</v>
      </c>
      <c r="G32">
        <v>552420</v>
      </c>
    </row>
    <row r="33" spans="1:7" x14ac:dyDescent="0.2">
      <c r="A33" t="s">
        <v>270</v>
      </c>
      <c r="B33">
        <v>1192.75</v>
      </c>
      <c r="C33">
        <v>1200</v>
      </c>
      <c r="D33">
        <v>1051.4000000000001</v>
      </c>
      <c r="E33">
        <v>1145.5</v>
      </c>
      <c r="F33">
        <v>23700</v>
      </c>
      <c r="G33">
        <v>544630</v>
      </c>
    </row>
    <row r="34" spans="1:7" x14ac:dyDescent="0.2">
      <c r="A34" t="s">
        <v>271</v>
      </c>
      <c r="B34">
        <v>1156.2</v>
      </c>
      <c r="C34">
        <v>1161.0999999999999</v>
      </c>
      <c r="D34">
        <v>1100</v>
      </c>
      <c r="E34">
        <v>1156.5999999999999</v>
      </c>
      <c r="F34">
        <v>14660</v>
      </c>
      <c r="G34">
        <v>543930</v>
      </c>
    </row>
    <row r="35" spans="1:7" x14ac:dyDescent="0.2">
      <c r="A35" t="s">
        <v>272</v>
      </c>
      <c r="B35">
        <v>1161.5999999999999</v>
      </c>
      <c r="C35">
        <v>1223.0999999999999</v>
      </c>
      <c r="D35">
        <v>1161.5999999999999</v>
      </c>
      <c r="E35">
        <v>1201.5</v>
      </c>
      <c r="F35">
        <v>21860</v>
      </c>
      <c r="G35">
        <v>543300</v>
      </c>
    </row>
    <row r="36" spans="1:7" x14ac:dyDescent="0.2">
      <c r="A36" t="s">
        <v>273</v>
      </c>
      <c r="B36">
        <v>1204.25</v>
      </c>
      <c r="C36">
        <v>1205.55</v>
      </c>
      <c r="D36">
        <v>1165.5</v>
      </c>
      <c r="E36">
        <v>1177.75</v>
      </c>
      <c r="F36">
        <v>11040</v>
      </c>
      <c r="G36">
        <v>538000</v>
      </c>
    </row>
    <row r="37" spans="1:7" x14ac:dyDescent="0.2">
      <c r="A37" t="s">
        <v>274</v>
      </c>
      <c r="B37">
        <v>1177.75</v>
      </c>
      <c r="C37">
        <v>1198.0999999999999</v>
      </c>
      <c r="D37">
        <v>1141</v>
      </c>
      <c r="E37">
        <v>1159.5999999999999</v>
      </c>
      <c r="F37">
        <v>23500</v>
      </c>
      <c r="G37">
        <v>536970</v>
      </c>
    </row>
    <row r="38" spans="1:7" x14ac:dyDescent="0.2">
      <c r="A38" t="s">
        <v>275</v>
      </c>
      <c r="B38">
        <v>1160.25</v>
      </c>
      <c r="C38">
        <v>1160.25</v>
      </c>
      <c r="D38">
        <v>1060.4000000000001</v>
      </c>
      <c r="E38">
        <v>1089.0999999999999</v>
      </c>
      <c r="F38">
        <v>37530</v>
      </c>
      <c r="G38">
        <v>530930</v>
      </c>
    </row>
    <row r="39" spans="1:7" x14ac:dyDescent="0.2">
      <c r="A39" t="s">
        <v>276</v>
      </c>
      <c r="B39">
        <v>1089.0999999999999</v>
      </c>
      <c r="C39">
        <v>1101.7</v>
      </c>
      <c r="D39">
        <v>1083.7</v>
      </c>
      <c r="E39">
        <v>1088.3499999999999</v>
      </c>
      <c r="F39">
        <v>19310</v>
      </c>
      <c r="G39">
        <v>522920</v>
      </c>
    </row>
    <row r="40" spans="1:7" x14ac:dyDescent="0.2">
      <c r="A40" t="s">
        <v>277</v>
      </c>
      <c r="B40">
        <v>1087.75</v>
      </c>
      <c r="C40">
        <v>1129.95</v>
      </c>
      <c r="D40">
        <v>1086.05</v>
      </c>
      <c r="E40">
        <v>1115.0999999999999</v>
      </c>
      <c r="F40">
        <v>17530</v>
      </c>
      <c r="G40">
        <v>523450</v>
      </c>
    </row>
    <row r="41" spans="1:7" x14ac:dyDescent="0.2">
      <c r="A41" t="s">
        <v>278</v>
      </c>
      <c r="B41">
        <v>1116.05</v>
      </c>
      <c r="C41">
        <v>1121.5</v>
      </c>
      <c r="D41">
        <v>1109.05</v>
      </c>
      <c r="E41">
        <v>1114.6500000000001</v>
      </c>
      <c r="F41">
        <v>18240</v>
      </c>
      <c r="G41">
        <v>505350</v>
      </c>
    </row>
    <row r="42" spans="1:7" x14ac:dyDescent="0.2">
      <c r="A42" t="s">
        <v>279</v>
      </c>
      <c r="B42">
        <v>1114.6500000000001</v>
      </c>
      <c r="C42">
        <v>1121.8</v>
      </c>
      <c r="D42">
        <v>1114.45</v>
      </c>
      <c r="E42">
        <v>1121.7</v>
      </c>
      <c r="F42">
        <v>10200</v>
      </c>
      <c r="G42">
        <v>497090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9D55BC-5547-694E-B136-0265688CBBBB}">
  <dimension ref="A1"/>
  <sheetViews>
    <sheetView workbookViewId="0">
      <selection activeCell="I16" sqref="I16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E41B-4AF6-1A41-8D24-F79A793A6920}">
  <dimension ref="A1:G15"/>
  <sheetViews>
    <sheetView zoomScale="143" workbookViewId="0">
      <selection activeCell="I7" sqref="I7"/>
    </sheetView>
  </sheetViews>
  <sheetFormatPr baseColWidth="10" defaultRowHeight="16" x14ac:dyDescent="0.2"/>
  <cols>
    <col min="1" max="1" width="24" customWidth="1"/>
    <col min="2" max="3" width="0" hidden="1" customWidth="1"/>
    <col min="4" max="4" width="7.33203125" hidden="1" customWidth="1"/>
    <col min="5" max="5" width="7.33203125" bestFit="1" customWidth="1"/>
    <col min="6" max="6" width="0" hidden="1" customWidth="1"/>
    <col min="7" max="7" width="12.1640625" bestFit="1" customWidth="1"/>
  </cols>
  <sheetData>
    <row r="1" spans="1:7" x14ac:dyDescent="0.2">
      <c r="A1" t="s">
        <v>12</v>
      </c>
      <c r="B1" t="s">
        <v>37</v>
      </c>
      <c r="C1" t="s">
        <v>38</v>
      </c>
      <c r="D1" t="s">
        <v>39</v>
      </c>
      <c r="E1" t="s">
        <v>16</v>
      </c>
      <c r="F1" t="s">
        <v>17</v>
      </c>
      <c r="G1" t="s">
        <v>18</v>
      </c>
    </row>
    <row r="2" spans="1:7" x14ac:dyDescent="0.2">
      <c r="A2" t="s">
        <v>23</v>
      </c>
      <c r="B2">
        <v>91.3</v>
      </c>
      <c r="C2">
        <v>99.5</v>
      </c>
      <c r="D2">
        <v>91.15</v>
      </c>
      <c r="E2">
        <v>98.9</v>
      </c>
      <c r="F2">
        <v>235925</v>
      </c>
      <c r="G2">
        <v>908325</v>
      </c>
    </row>
    <row r="3" spans="1:7" x14ac:dyDescent="0.2">
      <c r="A3" t="s">
        <v>24</v>
      </c>
      <c r="B3">
        <v>99.15</v>
      </c>
      <c r="C3">
        <v>100.6</v>
      </c>
      <c r="D3">
        <v>95</v>
      </c>
      <c r="E3">
        <v>98.2</v>
      </c>
      <c r="F3">
        <v>274400</v>
      </c>
      <c r="G3">
        <v>911675</v>
      </c>
    </row>
    <row r="4" spans="1:7" x14ac:dyDescent="0.2">
      <c r="A4" t="s">
        <v>25</v>
      </c>
      <c r="B4">
        <v>98.2</v>
      </c>
      <c r="C4">
        <v>101.55</v>
      </c>
      <c r="D4">
        <v>96.7</v>
      </c>
      <c r="E4">
        <v>100.2</v>
      </c>
      <c r="F4">
        <v>355825</v>
      </c>
      <c r="G4">
        <v>924400</v>
      </c>
    </row>
    <row r="5" spans="1:7" x14ac:dyDescent="0.2">
      <c r="A5" t="s">
        <v>26</v>
      </c>
      <c r="B5">
        <v>100.2</v>
      </c>
      <c r="C5">
        <v>114.3</v>
      </c>
      <c r="D5">
        <v>99.25</v>
      </c>
      <c r="E5">
        <v>113.35</v>
      </c>
      <c r="F5">
        <v>777375</v>
      </c>
      <c r="G5">
        <v>928325</v>
      </c>
    </row>
    <row r="6" spans="1:7" x14ac:dyDescent="0.2">
      <c r="A6" t="s">
        <v>27</v>
      </c>
      <c r="B6">
        <v>113.15</v>
      </c>
      <c r="C6">
        <v>126</v>
      </c>
      <c r="D6">
        <v>108.35</v>
      </c>
      <c r="E6">
        <v>123.85</v>
      </c>
      <c r="F6">
        <v>673050</v>
      </c>
      <c r="G6">
        <v>820925</v>
      </c>
    </row>
    <row r="7" spans="1:7" x14ac:dyDescent="0.2">
      <c r="A7" t="s">
        <v>28</v>
      </c>
      <c r="B7">
        <v>124.65</v>
      </c>
      <c r="C7">
        <v>124.65</v>
      </c>
      <c r="D7">
        <v>112.9</v>
      </c>
      <c r="E7">
        <v>114.1</v>
      </c>
      <c r="F7">
        <v>500900</v>
      </c>
      <c r="G7">
        <v>748725</v>
      </c>
    </row>
    <row r="8" spans="1:7" x14ac:dyDescent="0.2">
      <c r="A8" t="s">
        <v>29</v>
      </c>
      <c r="B8">
        <v>114.6</v>
      </c>
      <c r="C8">
        <v>134.80000000000001</v>
      </c>
      <c r="D8">
        <v>114.15</v>
      </c>
      <c r="E8">
        <v>132.80000000000001</v>
      </c>
      <c r="F8">
        <v>594850</v>
      </c>
      <c r="G8">
        <v>776350</v>
      </c>
    </row>
    <row r="9" spans="1:7" x14ac:dyDescent="0.2">
      <c r="A9" t="s">
        <v>30</v>
      </c>
      <c r="B9">
        <v>133.15</v>
      </c>
      <c r="C9">
        <v>153.9</v>
      </c>
      <c r="D9">
        <v>129.25</v>
      </c>
      <c r="E9">
        <v>150.94999999999999</v>
      </c>
      <c r="F9">
        <v>590275</v>
      </c>
      <c r="G9">
        <v>718600</v>
      </c>
    </row>
    <row r="10" spans="1:7" x14ac:dyDescent="0.2">
      <c r="A10" t="s">
        <v>31</v>
      </c>
      <c r="B10">
        <v>157.55000000000001</v>
      </c>
      <c r="C10">
        <v>193.35</v>
      </c>
      <c r="D10">
        <v>156.19999999999999</v>
      </c>
      <c r="E10">
        <v>168.75</v>
      </c>
      <c r="F10">
        <v>593150</v>
      </c>
      <c r="G10">
        <v>588500</v>
      </c>
    </row>
    <row r="11" spans="1:7" x14ac:dyDescent="0.2">
      <c r="A11" t="s">
        <v>32</v>
      </c>
      <c r="B11">
        <v>168.75</v>
      </c>
      <c r="C11">
        <v>176</v>
      </c>
      <c r="D11">
        <v>165.9</v>
      </c>
      <c r="E11">
        <v>167.95</v>
      </c>
      <c r="F11">
        <v>214150</v>
      </c>
      <c r="G11">
        <v>540875</v>
      </c>
    </row>
    <row r="12" spans="1:7" x14ac:dyDescent="0.2">
      <c r="A12" t="s">
        <v>33</v>
      </c>
      <c r="B12">
        <v>167.95</v>
      </c>
      <c r="C12">
        <v>170.5</v>
      </c>
      <c r="D12">
        <v>149.15</v>
      </c>
      <c r="E12">
        <v>154.75</v>
      </c>
      <c r="F12">
        <v>338100</v>
      </c>
      <c r="G12">
        <v>526225</v>
      </c>
    </row>
    <row r="13" spans="1:7" x14ac:dyDescent="0.2">
      <c r="A13" t="s">
        <v>34</v>
      </c>
      <c r="B13">
        <v>155.35</v>
      </c>
      <c r="C13">
        <v>158.19999999999999</v>
      </c>
      <c r="D13">
        <v>134.75</v>
      </c>
      <c r="E13">
        <v>137.69999999999999</v>
      </c>
      <c r="F13">
        <v>275225</v>
      </c>
      <c r="G13">
        <v>528375</v>
      </c>
    </row>
    <row r="14" spans="1:7" x14ac:dyDescent="0.2">
      <c r="A14" t="s">
        <v>35</v>
      </c>
      <c r="B14">
        <v>138.19999999999999</v>
      </c>
      <c r="C14">
        <v>148.69999999999999</v>
      </c>
      <c r="D14">
        <v>138.19999999999999</v>
      </c>
      <c r="E14">
        <v>139.05000000000001</v>
      </c>
      <c r="F14">
        <v>167150</v>
      </c>
      <c r="G14">
        <v>542500</v>
      </c>
    </row>
    <row r="15" spans="1:7" x14ac:dyDescent="0.2">
      <c r="A15" t="s">
        <v>36</v>
      </c>
      <c r="B15">
        <v>138.6</v>
      </c>
      <c r="C15">
        <v>145</v>
      </c>
      <c r="D15">
        <v>130.19999999999999</v>
      </c>
      <c r="E15">
        <v>144.75</v>
      </c>
      <c r="F15">
        <v>251850</v>
      </c>
      <c r="G15">
        <v>550325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BBDBF9-4B4F-AE4D-BD4D-4D0F0797CE3E}">
  <dimension ref="A1:G26"/>
  <sheetViews>
    <sheetView zoomScale="120" zoomScaleNormal="120" workbookViewId="0">
      <selection activeCell="F26" sqref="F26"/>
    </sheetView>
  </sheetViews>
  <sheetFormatPr baseColWidth="10" defaultRowHeight="16" x14ac:dyDescent="0.2"/>
  <cols>
    <col min="1" max="1" width="23.6640625" bestFit="1" customWidth="1"/>
  </cols>
  <sheetData>
    <row r="1" spans="1:7" x14ac:dyDescent="0.2">
      <c r="G1" t="s">
        <v>18</v>
      </c>
    </row>
    <row r="2" spans="1:7" x14ac:dyDescent="0.2">
      <c r="A2" t="s">
        <v>43</v>
      </c>
      <c r="B2">
        <v>39.75</v>
      </c>
      <c r="C2">
        <v>49</v>
      </c>
      <c r="D2">
        <v>35.4</v>
      </c>
      <c r="E2">
        <v>35.450000000000003</v>
      </c>
      <c r="F2">
        <v>3020850</v>
      </c>
      <c r="G2">
        <v>4222675</v>
      </c>
    </row>
    <row r="3" spans="1:7" x14ac:dyDescent="0.2">
      <c r="A3" t="s">
        <v>44</v>
      </c>
      <c r="B3">
        <v>35.25</v>
      </c>
      <c r="C3">
        <v>37.700000000000003</v>
      </c>
      <c r="D3">
        <v>26.65</v>
      </c>
      <c r="E3">
        <v>28.2</v>
      </c>
      <c r="F3">
        <v>3411600</v>
      </c>
      <c r="G3">
        <v>4400650</v>
      </c>
    </row>
    <row r="4" spans="1:7" x14ac:dyDescent="0.2">
      <c r="A4" t="s">
        <v>45</v>
      </c>
      <c r="B4">
        <v>28.2</v>
      </c>
      <c r="C4">
        <v>31.8</v>
      </c>
      <c r="D4">
        <v>26.5</v>
      </c>
      <c r="E4">
        <v>31.65</v>
      </c>
      <c r="F4">
        <v>2402150</v>
      </c>
      <c r="G4">
        <v>4884675</v>
      </c>
    </row>
    <row r="5" spans="1:7" x14ac:dyDescent="0.2">
      <c r="A5" t="s">
        <v>46</v>
      </c>
      <c r="B5">
        <v>31.25</v>
      </c>
      <c r="C5">
        <v>43.55</v>
      </c>
      <c r="D5">
        <v>30.15</v>
      </c>
      <c r="E5">
        <v>37.549999999999997</v>
      </c>
      <c r="F5">
        <v>3652950</v>
      </c>
      <c r="G5">
        <v>4968575</v>
      </c>
    </row>
    <row r="6" spans="1:7" x14ac:dyDescent="0.2">
      <c r="A6" t="s">
        <v>47</v>
      </c>
      <c r="B6">
        <v>37.700000000000003</v>
      </c>
      <c r="C6">
        <v>52.05</v>
      </c>
      <c r="D6">
        <v>35.25</v>
      </c>
      <c r="E6">
        <v>40.049999999999997</v>
      </c>
      <c r="F6">
        <v>4009950</v>
      </c>
      <c r="G6">
        <v>4655175</v>
      </c>
    </row>
    <row r="7" spans="1:7" x14ac:dyDescent="0.2">
      <c r="A7" t="s">
        <v>48</v>
      </c>
      <c r="B7">
        <v>39.700000000000003</v>
      </c>
      <c r="C7">
        <v>47.4</v>
      </c>
      <c r="D7">
        <v>37.299999999999997</v>
      </c>
      <c r="E7">
        <v>41.7</v>
      </c>
      <c r="F7">
        <v>2705950</v>
      </c>
      <c r="G7">
        <v>4617825</v>
      </c>
    </row>
    <row r="8" spans="1:7" x14ac:dyDescent="0.2">
      <c r="A8" t="s">
        <v>49</v>
      </c>
      <c r="B8">
        <v>41.7</v>
      </c>
      <c r="C8">
        <v>82.15</v>
      </c>
      <c r="D8">
        <v>41.05</v>
      </c>
      <c r="E8">
        <v>78.3</v>
      </c>
      <c r="F8">
        <v>5089325</v>
      </c>
      <c r="G8">
        <v>4402200</v>
      </c>
    </row>
    <row r="9" spans="1:7" x14ac:dyDescent="0.2">
      <c r="A9" t="s">
        <v>50</v>
      </c>
      <c r="B9">
        <v>78.95</v>
      </c>
      <c r="C9">
        <v>135.94999999999999</v>
      </c>
      <c r="D9">
        <v>76</v>
      </c>
      <c r="E9">
        <v>133.1</v>
      </c>
      <c r="F9">
        <v>8686575</v>
      </c>
      <c r="G9">
        <v>3953275</v>
      </c>
    </row>
    <row r="10" spans="1:7" x14ac:dyDescent="0.2">
      <c r="A10" t="s">
        <v>51</v>
      </c>
      <c r="B10">
        <v>132.9</v>
      </c>
      <c r="C10">
        <v>252.45</v>
      </c>
      <c r="D10">
        <v>132.9</v>
      </c>
      <c r="E10">
        <v>203.2</v>
      </c>
      <c r="F10">
        <v>5332675</v>
      </c>
      <c r="G10">
        <v>3413100</v>
      </c>
    </row>
    <row r="11" spans="1:7" x14ac:dyDescent="0.2">
      <c r="A11" t="s">
        <v>52</v>
      </c>
      <c r="B11">
        <v>207.9</v>
      </c>
      <c r="C11">
        <v>293.85000000000002</v>
      </c>
      <c r="D11">
        <v>207.9</v>
      </c>
      <c r="E11">
        <v>260.64999999999998</v>
      </c>
      <c r="F11">
        <v>1599800</v>
      </c>
      <c r="G11">
        <v>3012325</v>
      </c>
    </row>
    <row r="12" spans="1:7" x14ac:dyDescent="0.2">
      <c r="A12" t="s">
        <v>53</v>
      </c>
      <c r="B12">
        <v>260.55</v>
      </c>
      <c r="C12">
        <v>291.3</v>
      </c>
      <c r="D12">
        <v>241.95</v>
      </c>
      <c r="E12">
        <v>247.2</v>
      </c>
      <c r="F12">
        <v>599350</v>
      </c>
      <c r="G12">
        <v>2917200</v>
      </c>
    </row>
    <row r="13" spans="1:7" x14ac:dyDescent="0.2">
      <c r="A13" t="s">
        <v>54</v>
      </c>
      <c r="B13">
        <v>247.2</v>
      </c>
      <c r="C13">
        <v>249.75</v>
      </c>
      <c r="D13">
        <v>205.45</v>
      </c>
      <c r="E13">
        <v>235.2</v>
      </c>
      <c r="F13">
        <v>544900</v>
      </c>
      <c r="G13">
        <v>2824400</v>
      </c>
    </row>
    <row r="14" spans="1:7" x14ac:dyDescent="0.2">
      <c r="A14" t="s">
        <v>55</v>
      </c>
      <c r="B14">
        <v>234.85</v>
      </c>
      <c r="C14">
        <v>238</v>
      </c>
      <c r="D14">
        <v>206.75</v>
      </c>
      <c r="E14">
        <v>222.65</v>
      </c>
      <c r="F14">
        <v>353975</v>
      </c>
      <c r="G14">
        <v>2794750</v>
      </c>
    </row>
    <row r="15" spans="1:7" x14ac:dyDescent="0.2">
      <c r="A15" t="s">
        <v>56</v>
      </c>
      <c r="B15">
        <v>222.65</v>
      </c>
      <c r="C15">
        <v>239.15</v>
      </c>
      <c r="D15">
        <v>213.9</v>
      </c>
      <c r="E15">
        <v>236.45</v>
      </c>
      <c r="F15">
        <v>281900</v>
      </c>
      <c r="G15">
        <v>2732425</v>
      </c>
    </row>
    <row r="16" spans="1:7" x14ac:dyDescent="0.2">
      <c r="A16" t="s">
        <v>57</v>
      </c>
      <c r="B16">
        <v>241</v>
      </c>
      <c r="C16">
        <v>255.85</v>
      </c>
      <c r="D16">
        <v>223.2</v>
      </c>
      <c r="E16">
        <v>250.5</v>
      </c>
      <c r="F16">
        <v>339050</v>
      </c>
      <c r="G16">
        <v>2683725</v>
      </c>
    </row>
    <row r="26" spans="6:6" x14ac:dyDescent="0.2">
      <c r="F26" t="s">
        <v>67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18A97B-2E07-1D44-B27D-EB2026D6D646}">
  <dimension ref="A1:G9"/>
  <sheetViews>
    <sheetView workbookViewId="0">
      <selection activeCell="H40" sqref="H40"/>
    </sheetView>
  </sheetViews>
  <sheetFormatPr baseColWidth="10" defaultRowHeight="16" x14ac:dyDescent="0.2"/>
  <cols>
    <col min="1" max="1" width="23.6640625" bestFit="1" customWidth="1"/>
    <col min="7" max="7" width="12.1640625" bestFit="1" customWidth="1"/>
  </cols>
  <sheetData>
    <row r="1" spans="1:7" x14ac:dyDescent="0.2">
      <c r="A1" t="s">
        <v>12</v>
      </c>
      <c r="B1" t="s">
        <v>13</v>
      </c>
      <c r="C1" t="s">
        <v>14</v>
      </c>
      <c r="D1" t="s">
        <v>15</v>
      </c>
      <c r="E1" t="s">
        <v>16</v>
      </c>
      <c r="F1" t="s">
        <v>66</v>
      </c>
      <c r="G1" t="s">
        <v>18</v>
      </c>
    </row>
    <row r="2" spans="1:7" x14ac:dyDescent="0.2">
      <c r="A2" t="s">
        <v>58</v>
      </c>
      <c r="B2">
        <v>4.5999999999999996</v>
      </c>
      <c r="C2">
        <v>9.1</v>
      </c>
      <c r="D2">
        <v>4.5999999999999996</v>
      </c>
      <c r="E2">
        <v>8.0500000000000007</v>
      </c>
      <c r="F2">
        <v>19142205</v>
      </c>
      <c r="G2">
        <v>15716850</v>
      </c>
    </row>
    <row r="3" spans="1:7" x14ac:dyDescent="0.2">
      <c r="A3" t="s">
        <v>59</v>
      </c>
      <c r="B3">
        <v>8.3000000000000007</v>
      </c>
      <c r="C3">
        <v>9.1</v>
      </c>
      <c r="D3">
        <v>6.35</v>
      </c>
      <c r="E3">
        <v>8.35</v>
      </c>
      <c r="F3">
        <v>15391515</v>
      </c>
      <c r="G3">
        <v>15624090</v>
      </c>
    </row>
    <row r="4" spans="1:7" x14ac:dyDescent="0.2">
      <c r="A4" t="s">
        <v>60</v>
      </c>
      <c r="B4">
        <v>8.4</v>
      </c>
      <c r="C4">
        <v>16.55</v>
      </c>
      <c r="D4">
        <v>7.85</v>
      </c>
      <c r="E4">
        <v>14.55</v>
      </c>
      <c r="F4">
        <v>28925970</v>
      </c>
      <c r="G4">
        <v>15597405</v>
      </c>
    </row>
    <row r="5" spans="1:7" x14ac:dyDescent="0.2">
      <c r="A5" t="s">
        <v>61</v>
      </c>
      <c r="B5">
        <v>15.05</v>
      </c>
      <c r="C5">
        <v>53.9</v>
      </c>
      <c r="D5">
        <v>14.65</v>
      </c>
      <c r="E5">
        <v>39.6</v>
      </c>
      <c r="F5">
        <v>36752745</v>
      </c>
      <c r="G5">
        <v>11274165</v>
      </c>
    </row>
    <row r="6" spans="1:7" x14ac:dyDescent="0.2">
      <c r="A6" t="s">
        <v>62</v>
      </c>
      <c r="B6">
        <v>37.1</v>
      </c>
      <c r="C6">
        <v>38.75</v>
      </c>
      <c r="D6">
        <v>17.2</v>
      </c>
      <c r="E6">
        <v>25.2</v>
      </c>
      <c r="F6">
        <v>21399435</v>
      </c>
      <c r="G6">
        <v>11647755</v>
      </c>
    </row>
    <row r="7" spans="1:7" x14ac:dyDescent="0.2">
      <c r="A7" t="s">
        <v>63</v>
      </c>
      <c r="B7">
        <v>24.9</v>
      </c>
      <c r="C7">
        <v>47.8</v>
      </c>
      <c r="D7">
        <v>23.3</v>
      </c>
      <c r="E7">
        <v>30.85</v>
      </c>
      <c r="F7">
        <v>23390655</v>
      </c>
      <c r="G7">
        <v>10874490</v>
      </c>
    </row>
    <row r="8" spans="1:7" x14ac:dyDescent="0.2">
      <c r="A8" t="s">
        <v>64</v>
      </c>
      <c r="B8">
        <v>30.85</v>
      </c>
      <c r="C8">
        <v>44.3</v>
      </c>
      <c r="D8">
        <v>26.75</v>
      </c>
      <c r="E8">
        <v>36</v>
      </c>
      <c r="F8">
        <v>14110005</v>
      </c>
      <c r="G8">
        <v>11201865</v>
      </c>
    </row>
    <row r="9" spans="1:7" x14ac:dyDescent="0.2">
      <c r="A9" t="s">
        <v>65</v>
      </c>
      <c r="B9">
        <v>36</v>
      </c>
      <c r="C9">
        <v>42.6</v>
      </c>
      <c r="D9">
        <v>28.5</v>
      </c>
      <c r="E9">
        <v>31.45</v>
      </c>
      <c r="F9">
        <v>13672710</v>
      </c>
      <c r="G9">
        <v>11223585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E0A92C-773B-3A4C-9003-CB6D931F5D7B}">
  <dimension ref="A1:G19"/>
  <sheetViews>
    <sheetView workbookViewId="0">
      <selection activeCell="I19" sqref="I19"/>
    </sheetView>
  </sheetViews>
  <sheetFormatPr baseColWidth="10" defaultRowHeight="16" x14ac:dyDescent="0.2"/>
  <cols>
    <col min="1" max="1" width="23.6640625" bestFit="1" customWidth="1"/>
    <col min="7" max="7" width="12.1640625" bestFit="1" customWidth="1"/>
  </cols>
  <sheetData>
    <row r="1" spans="1:7" x14ac:dyDescent="0.2">
      <c r="A1" t="s">
        <v>12</v>
      </c>
      <c r="B1" t="s">
        <v>13</v>
      </c>
      <c r="C1" t="s">
        <v>14</v>
      </c>
      <c r="D1" t="s">
        <v>15</v>
      </c>
      <c r="E1" t="s">
        <v>16</v>
      </c>
      <c r="F1" t="s">
        <v>66</v>
      </c>
      <c r="G1" t="s">
        <v>18</v>
      </c>
    </row>
    <row r="2" spans="1:7" x14ac:dyDescent="0.2">
      <c r="A2" t="s">
        <v>68</v>
      </c>
      <c r="B2">
        <v>101</v>
      </c>
      <c r="C2">
        <v>102.6</v>
      </c>
      <c r="D2">
        <v>92.15</v>
      </c>
      <c r="E2">
        <v>94.55</v>
      </c>
      <c r="F2">
        <v>921650</v>
      </c>
      <c r="G2">
        <v>5652750</v>
      </c>
    </row>
    <row r="3" spans="1:7" x14ac:dyDescent="0.2">
      <c r="A3" t="s">
        <v>69</v>
      </c>
      <c r="B3">
        <v>94.55</v>
      </c>
      <c r="C3">
        <v>98.75</v>
      </c>
      <c r="D3">
        <v>91.15</v>
      </c>
      <c r="E3">
        <v>95.85</v>
      </c>
      <c r="F3">
        <v>651225</v>
      </c>
      <c r="G3">
        <v>5656650</v>
      </c>
    </row>
    <row r="4" spans="1:7" x14ac:dyDescent="0.2">
      <c r="A4" t="s">
        <v>70</v>
      </c>
      <c r="B4">
        <v>95.85</v>
      </c>
      <c r="C4">
        <v>98.45</v>
      </c>
      <c r="D4">
        <v>90.45</v>
      </c>
      <c r="E4">
        <v>93.15</v>
      </c>
      <c r="F4">
        <v>480750</v>
      </c>
      <c r="G4">
        <v>5694200</v>
      </c>
    </row>
    <row r="5" spans="1:7" x14ac:dyDescent="0.2">
      <c r="A5" t="s">
        <v>71</v>
      </c>
      <c r="B5">
        <v>93.15</v>
      </c>
      <c r="C5">
        <v>104.5</v>
      </c>
      <c r="D5">
        <v>92.6</v>
      </c>
      <c r="E5">
        <v>102.45</v>
      </c>
      <c r="F5">
        <v>892725</v>
      </c>
      <c r="G5">
        <v>5757825</v>
      </c>
    </row>
    <row r="6" spans="1:7" x14ac:dyDescent="0.2">
      <c r="A6" t="s">
        <v>72</v>
      </c>
      <c r="B6">
        <v>102.35</v>
      </c>
      <c r="C6">
        <v>118.15</v>
      </c>
      <c r="D6">
        <v>101.55</v>
      </c>
      <c r="E6">
        <v>115.9</v>
      </c>
      <c r="F6">
        <v>1434000</v>
      </c>
      <c r="G6">
        <v>5888450</v>
      </c>
    </row>
    <row r="7" spans="1:7" x14ac:dyDescent="0.2">
      <c r="A7" t="s">
        <v>73</v>
      </c>
      <c r="B7">
        <v>115.3</v>
      </c>
      <c r="C7">
        <v>156.19999999999999</v>
      </c>
      <c r="D7">
        <v>115</v>
      </c>
      <c r="E7">
        <v>156.19999999999999</v>
      </c>
      <c r="F7">
        <v>4464200</v>
      </c>
      <c r="G7">
        <v>5708575</v>
      </c>
    </row>
    <row r="8" spans="1:7" x14ac:dyDescent="0.2">
      <c r="A8" t="s">
        <v>74</v>
      </c>
      <c r="B8">
        <v>157.65</v>
      </c>
      <c r="C8">
        <v>169</v>
      </c>
      <c r="D8">
        <v>154.69999999999999</v>
      </c>
      <c r="E8">
        <v>156.44999999999999</v>
      </c>
      <c r="F8">
        <v>2876425</v>
      </c>
      <c r="G8">
        <v>5233375</v>
      </c>
    </row>
    <row r="9" spans="1:7" x14ac:dyDescent="0.2">
      <c r="A9" t="s">
        <v>75</v>
      </c>
      <c r="B9">
        <v>156.19999999999999</v>
      </c>
      <c r="C9">
        <v>160.5</v>
      </c>
      <c r="D9">
        <v>147.55000000000001</v>
      </c>
      <c r="E9">
        <v>152.55000000000001</v>
      </c>
      <c r="F9">
        <v>1250800</v>
      </c>
      <c r="G9">
        <v>5120000</v>
      </c>
    </row>
    <row r="10" spans="1:7" x14ac:dyDescent="0.2">
      <c r="A10" t="s">
        <v>76</v>
      </c>
      <c r="B10">
        <v>152.30000000000001</v>
      </c>
      <c r="C10">
        <v>165</v>
      </c>
      <c r="D10">
        <v>152.30000000000001</v>
      </c>
      <c r="E10">
        <v>163.65</v>
      </c>
      <c r="F10">
        <v>1556875</v>
      </c>
      <c r="G10">
        <v>5196650</v>
      </c>
    </row>
    <row r="11" spans="1:7" x14ac:dyDescent="0.2">
      <c r="A11" t="s">
        <v>77</v>
      </c>
      <c r="B11">
        <v>163.65</v>
      </c>
      <c r="C11">
        <v>175.95</v>
      </c>
      <c r="D11">
        <v>163.65</v>
      </c>
      <c r="E11">
        <v>173.7</v>
      </c>
      <c r="F11">
        <v>1914175</v>
      </c>
      <c r="G11">
        <v>5050475</v>
      </c>
    </row>
    <row r="12" spans="1:7" x14ac:dyDescent="0.2">
      <c r="A12" t="s">
        <v>78</v>
      </c>
      <c r="B12">
        <v>173.7</v>
      </c>
      <c r="C12">
        <v>176.9</v>
      </c>
      <c r="D12">
        <v>154.19999999999999</v>
      </c>
      <c r="E12">
        <v>156.9</v>
      </c>
      <c r="F12">
        <v>1158975</v>
      </c>
      <c r="G12">
        <v>4939900</v>
      </c>
    </row>
    <row r="13" spans="1:7" x14ac:dyDescent="0.2">
      <c r="A13" t="s">
        <v>79</v>
      </c>
      <c r="B13">
        <v>157.35</v>
      </c>
      <c r="C13">
        <v>165</v>
      </c>
      <c r="D13">
        <v>151.1</v>
      </c>
      <c r="E13">
        <v>156.80000000000001</v>
      </c>
      <c r="F13">
        <v>997850</v>
      </c>
      <c r="G13">
        <v>4932625</v>
      </c>
    </row>
    <row r="14" spans="1:7" x14ac:dyDescent="0.2">
      <c r="A14" t="s">
        <v>80</v>
      </c>
      <c r="B14">
        <v>157.9</v>
      </c>
      <c r="C14">
        <v>162.44999999999999</v>
      </c>
      <c r="D14">
        <v>153</v>
      </c>
      <c r="E14">
        <v>155.65</v>
      </c>
      <c r="F14">
        <v>549625</v>
      </c>
      <c r="G14">
        <v>4885825</v>
      </c>
    </row>
    <row r="15" spans="1:7" x14ac:dyDescent="0.2">
      <c r="A15" t="s">
        <v>81</v>
      </c>
      <c r="B15">
        <v>155.85</v>
      </c>
      <c r="C15">
        <v>160.5</v>
      </c>
      <c r="D15">
        <v>149.6</v>
      </c>
      <c r="E15">
        <v>155.55000000000001</v>
      </c>
      <c r="F15">
        <v>527875</v>
      </c>
      <c r="G15">
        <v>4906925</v>
      </c>
    </row>
    <row r="16" spans="1:7" x14ac:dyDescent="0.2">
      <c r="A16" t="s">
        <v>82</v>
      </c>
      <c r="B16">
        <v>154.9</v>
      </c>
      <c r="C16">
        <v>166</v>
      </c>
      <c r="D16">
        <v>154.9</v>
      </c>
      <c r="E16">
        <v>164.45</v>
      </c>
      <c r="F16">
        <v>922750</v>
      </c>
      <c r="G16">
        <v>4911450</v>
      </c>
    </row>
    <row r="17" spans="1:7" x14ac:dyDescent="0.2">
      <c r="A17" t="s">
        <v>83</v>
      </c>
      <c r="B17">
        <v>164.45</v>
      </c>
      <c r="C17">
        <v>170.3</v>
      </c>
      <c r="D17">
        <v>159</v>
      </c>
      <c r="E17">
        <v>168.9</v>
      </c>
      <c r="F17">
        <v>803375</v>
      </c>
      <c r="G17">
        <v>4910950</v>
      </c>
    </row>
    <row r="18" spans="1:7" x14ac:dyDescent="0.2">
      <c r="A18" t="s">
        <v>84</v>
      </c>
      <c r="B18">
        <v>168</v>
      </c>
      <c r="C18">
        <v>173.2</v>
      </c>
      <c r="D18">
        <v>164.4</v>
      </c>
      <c r="E18">
        <v>167.15</v>
      </c>
      <c r="F18">
        <v>772275</v>
      </c>
      <c r="G18">
        <v>4853925</v>
      </c>
    </row>
    <row r="19" spans="1:7" x14ac:dyDescent="0.2">
      <c r="A19" t="s">
        <v>85</v>
      </c>
      <c r="B19">
        <v>168.05</v>
      </c>
      <c r="C19">
        <v>179</v>
      </c>
      <c r="D19">
        <v>166.2</v>
      </c>
      <c r="E19">
        <v>177.25</v>
      </c>
      <c r="F19">
        <v>1006775</v>
      </c>
      <c r="G19">
        <v>4828700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4640A1-F25E-7240-8209-773699625A2A}">
  <dimension ref="A1:G36"/>
  <sheetViews>
    <sheetView workbookViewId="0">
      <selection activeCell="J17" sqref="J17"/>
    </sheetView>
  </sheetViews>
  <sheetFormatPr baseColWidth="10" defaultRowHeight="16" x14ac:dyDescent="0.2"/>
  <cols>
    <col min="1" max="1" width="23.6640625" bestFit="1" customWidth="1"/>
    <col min="7" max="7" width="12.1640625" bestFit="1" customWidth="1"/>
  </cols>
  <sheetData>
    <row r="1" spans="1:7" x14ac:dyDescent="0.2">
      <c r="A1" t="s">
        <v>12</v>
      </c>
      <c r="B1" t="s">
        <v>13</v>
      </c>
      <c r="C1" t="s">
        <v>14</v>
      </c>
      <c r="D1" t="s">
        <v>39</v>
      </c>
      <c r="E1" t="s">
        <v>16</v>
      </c>
      <c r="F1" t="s">
        <v>17</v>
      </c>
      <c r="G1" t="s">
        <v>18</v>
      </c>
    </row>
    <row r="2" spans="1:7" x14ac:dyDescent="0.2">
      <c r="A2" t="s">
        <v>86</v>
      </c>
      <c r="B2">
        <v>38.75</v>
      </c>
      <c r="C2">
        <v>66.849999999999994</v>
      </c>
      <c r="D2">
        <v>34.35</v>
      </c>
      <c r="E2">
        <v>50.45</v>
      </c>
      <c r="F2">
        <v>7361475</v>
      </c>
      <c r="G2">
        <v>2810580</v>
      </c>
    </row>
    <row r="3" spans="1:7" x14ac:dyDescent="0.2">
      <c r="A3" t="s">
        <v>87</v>
      </c>
      <c r="B3">
        <v>50.25</v>
      </c>
      <c r="C3">
        <v>79.75</v>
      </c>
      <c r="D3">
        <v>41.4</v>
      </c>
      <c r="E3">
        <v>75.7</v>
      </c>
      <c r="F3">
        <v>6893625</v>
      </c>
      <c r="G3">
        <v>2786745</v>
      </c>
    </row>
    <row r="4" spans="1:7" x14ac:dyDescent="0.2">
      <c r="A4" t="s">
        <v>88</v>
      </c>
      <c r="B4">
        <v>75.7</v>
      </c>
      <c r="C4">
        <v>96</v>
      </c>
      <c r="D4">
        <v>61.55</v>
      </c>
      <c r="E4">
        <v>70.849999999999994</v>
      </c>
      <c r="F4">
        <v>7735650</v>
      </c>
      <c r="G4">
        <v>2788410</v>
      </c>
    </row>
    <row r="5" spans="1:7" x14ac:dyDescent="0.2">
      <c r="A5" t="s">
        <v>89</v>
      </c>
      <c r="B5">
        <v>72.55</v>
      </c>
      <c r="C5">
        <v>107.1</v>
      </c>
      <c r="D5">
        <v>65.5</v>
      </c>
      <c r="E5">
        <v>97.75</v>
      </c>
      <c r="F5">
        <v>8013795</v>
      </c>
      <c r="G5">
        <v>2842440</v>
      </c>
    </row>
    <row r="6" spans="1:7" x14ac:dyDescent="0.2">
      <c r="A6" t="s">
        <v>90</v>
      </c>
      <c r="B6">
        <v>95.45</v>
      </c>
      <c r="C6">
        <v>140.5</v>
      </c>
      <c r="D6">
        <v>75.7</v>
      </c>
      <c r="E6">
        <v>139.35</v>
      </c>
      <c r="F6">
        <v>7513425</v>
      </c>
      <c r="G6">
        <v>3005025</v>
      </c>
    </row>
    <row r="7" spans="1:7" x14ac:dyDescent="0.2">
      <c r="A7" t="s">
        <v>91</v>
      </c>
      <c r="B7">
        <v>143.30000000000001</v>
      </c>
      <c r="C7">
        <v>179.85</v>
      </c>
      <c r="D7">
        <v>113.4</v>
      </c>
      <c r="E7">
        <v>155.69999999999999</v>
      </c>
      <c r="F7">
        <v>6267105</v>
      </c>
      <c r="G7">
        <v>2342070</v>
      </c>
    </row>
    <row r="8" spans="1:7" x14ac:dyDescent="0.2">
      <c r="A8" t="s">
        <v>92</v>
      </c>
      <c r="B8">
        <v>157.65</v>
      </c>
      <c r="C8">
        <v>228.9</v>
      </c>
      <c r="D8">
        <v>157.05000000000001</v>
      </c>
      <c r="E8">
        <v>185.6</v>
      </c>
      <c r="F8">
        <v>3896925</v>
      </c>
      <c r="G8">
        <v>2158200</v>
      </c>
    </row>
    <row r="9" spans="1:7" x14ac:dyDescent="0.2">
      <c r="A9" t="s">
        <v>93</v>
      </c>
      <c r="B9">
        <v>188.75</v>
      </c>
      <c r="C9">
        <v>223.5</v>
      </c>
      <c r="D9">
        <v>164.9</v>
      </c>
      <c r="E9">
        <v>178.65</v>
      </c>
      <c r="F9">
        <v>1902075</v>
      </c>
      <c r="G9">
        <v>1974435</v>
      </c>
    </row>
    <row r="10" spans="1:7" x14ac:dyDescent="0.2">
      <c r="A10" t="s">
        <v>94</v>
      </c>
      <c r="B10">
        <v>181.4</v>
      </c>
      <c r="C10">
        <v>331.45</v>
      </c>
      <c r="D10">
        <v>159</v>
      </c>
      <c r="E10">
        <v>311.7</v>
      </c>
      <c r="F10">
        <v>2256120</v>
      </c>
      <c r="G10">
        <v>1897650</v>
      </c>
    </row>
    <row r="11" spans="1:7" x14ac:dyDescent="0.2">
      <c r="A11" t="s">
        <v>95</v>
      </c>
      <c r="B11">
        <v>311.7</v>
      </c>
      <c r="C11">
        <v>321.7</v>
      </c>
      <c r="D11">
        <v>235.05</v>
      </c>
      <c r="E11">
        <v>289.64999999999998</v>
      </c>
      <c r="F11">
        <v>1070595</v>
      </c>
      <c r="G11">
        <v>1707885</v>
      </c>
    </row>
    <row r="12" spans="1:7" x14ac:dyDescent="0.2">
      <c r="A12" t="s">
        <v>96</v>
      </c>
      <c r="B12">
        <v>290.95</v>
      </c>
      <c r="C12">
        <v>399.9</v>
      </c>
      <c r="D12">
        <v>290.85000000000002</v>
      </c>
      <c r="E12">
        <v>363.25</v>
      </c>
      <c r="F12">
        <v>1194525</v>
      </c>
      <c r="G12">
        <v>1609905</v>
      </c>
    </row>
    <row r="13" spans="1:7" x14ac:dyDescent="0.2">
      <c r="A13" t="s">
        <v>97</v>
      </c>
      <c r="B13">
        <v>365.2</v>
      </c>
      <c r="C13">
        <v>378.75</v>
      </c>
      <c r="D13">
        <v>320.14999999999998</v>
      </c>
      <c r="E13">
        <v>351.75</v>
      </c>
      <c r="F13">
        <v>483375</v>
      </c>
      <c r="G13">
        <v>1567965</v>
      </c>
    </row>
    <row r="14" spans="1:7" x14ac:dyDescent="0.2">
      <c r="A14" t="s">
        <v>98</v>
      </c>
      <c r="B14">
        <v>349.5</v>
      </c>
      <c r="C14">
        <v>396.55</v>
      </c>
      <c r="D14">
        <v>213.15</v>
      </c>
      <c r="E14">
        <v>282.14999999999998</v>
      </c>
      <c r="F14">
        <v>835275</v>
      </c>
      <c r="G14">
        <v>1524135</v>
      </c>
    </row>
    <row r="15" spans="1:7" x14ac:dyDescent="0.2">
      <c r="A15" t="s">
        <v>99</v>
      </c>
      <c r="B15">
        <v>281.05</v>
      </c>
      <c r="C15">
        <v>331.15</v>
      </c>
      <c r="D15">
        <v>233.05</v>
      </c>
      <c r="E15">
        <v>281.2</v>
      </c>
      <c r="F15">
        <v>717660</v>
      </c>
      <c r="G15">
        <v>1447140</v>
      </c>
    </row>
    <row r="16" spans="1:7" x14ac:dyDescent="0.2">
      <c r="A16" t="s">
        <v>100</v>
      </c>
      <c r="B16">
        <v>280.2</v>
      </c>
      <c r="C16">
        <v>352.8</v>
      </c>
      <c r="D16">
        <v>257.5</v>
      </c>
      <c r="E16">
        <v>346</v>
      </c>
      <c r="F16">
        <v>451125</v>
      </c>
      <c r="G16">
        <v>1378185</v>
      </c>
    </row>
    <row r="17" spans="1:7" x14ac:dyDescent="0.2">
      <c r="A17" t="s">
        <v>101</v>
      </c>
      <c r="B17">
        <v>346.95</v>
      </c>
      <c r="C17">
        <v>442.3</v>
      </c>
      <c r="D17">
        <v>333</v>
      </c>
      <c r="E17">
        <v>421.75</v>
      </c>
      <c r="F17">
        <v>674190</v>
      </c>
      <c r="G17">
        <v>1296075</v>
      </c>
    </row>
    <row r="18" spans="1:7" x14ac:dyDescent="0.2">
      <c r="A18" t="s">
        <v>102</v>
      </c>
      <c r="B18">
        <v>424.95</v>
      </c>
      <c r="C18">
        <v>484.55</v>
      </c>
      <c r="D18">
        <v>417.35</v>
      </c>
      <c r="E18">
        <v>467.15</v>
      </c>
      <c r="F18">
        <v>514635</v>
      </c>
      <c r="G18">
        <v>1146180</v>
      </c>
    </row>
    <row r="36" spans="3:3" x14ac:dyDescent="0.2">
      <c r="C36" t="s">
        <v>103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4286CE-8D44-E146-99C7-84EA462914E8}">
  <dimension ref="A1:G23"/>
  <sheetViews>
    <sheetView workbookViewId="0">
      <selection activeCell="G23" sqref="G23"/>
    </sheetView>
  </sheetViews>
  <sheetFormatPr baseColWidth="10" defaultRowHeight="16" x14ac:dyDescent="0.2"/>
  <cols>
    <col min="1" max="1" width="23.6640625" bestFit="1" customWidth="1"/>
  </cols>
  <sheetData>
    <row r="1" spans="1:7" x14ac:dyDescent="0.2">
      <c r="A1" t="s">
        <v>12</v>
      </c>
      <c r="B1" t="s">
        <v>13</v>
      </c>
      <c r="C1" t="s">
        <v>14</v>
      </c>
      <c r="D1" t="s">
        <v>39</v>
      </c>
      <c r="E1" t="s">
        <v>16</v>
      </c>
      <c r="F1" t="s">
        <v>17</v>
      </c>
      <c r="G1" t="s">
        <v>18</v>
      </c>
    </row>
    <row r="2" spans="1:7" x14ac:dyDescent="0.2">
      <c r="A2" t="s">
        <v>104</v>
      </c>
      <c r="B2">
        <v>54.4</v>
      </c>
      <c r="C2">
        <v>56.9</v>
      </c>
      <c r="D2">
        <v>46.6</v>
      </c>
      <c r="E2">
        <v>48.45</v>
      </c>
      <c r="F2">
        <v>6883725</v>
      </c>
      <c r="G2">
        <v>13029300</v>
      </c>
    </row>
    <row r="3" spans="1:7" x14ac:dyDescent="0.2">
      <c r="A3" t="s">
        <v>105</v>
      </c>
      <c r="B3">
        <v>48.45</v>
      </c>
      <c r="C3">
        <v>53.4</v>
      </c>
      <c r="D3">
        <v>44.8</v>
      </c>
      <c r="E3">
        <v>50.55</v>
      </c>
      <c r="F3">
        <v>5389950</v>
      </c>
      <c r="G3">
        <v>13282100</v>
      </c>
    </row>
    <row r="4" spans="1:7" x14ac:dyDescent="0.2">
      <c r="A4" t="s">
        <v>106</v>
      </c>
      <c r="B4">
        <v>50.75</v>
      </c>
      <c r="C4">
        <v>53.9</v>
      </c>
      <c r="D4">
        <v>43.15</v>
      </c>
      <c r="E4">
        <v>50.3</v>
      </c>
      <c r="F4">
        <v>7136725</v>
      </c>
      <c r="G4">
        <v>13650950</v>
      </c>
    </row>
    <row r="5" spans="1:7" x14ac:dyDescent="0.2">
      <c r="A5" t="s">
        <v>107</v>
      </c>
      <c r="B5">
        <v>50.3</v>
      </c>
      <c r="C5">
        <v>72.099999999999994</v>
      </c>
      <c r="D5">
        <v>50.25</v>
      </c>
      <c r="E5">
        <v>55</v>
      </c>
      <c r="F5">
        <v>13144600</v>
      </c>
      <c r="G5">
        <v>11748425</v>
      </c>
    </row>
    <row r="6" spans="1:7" x14ac:dyDescent="0.2">
      <c r="A6" t="s">
        <v>108</v>
      </c>
      <c r="B6">
        <v>55</v>
      </c>
      <c r="C6">
        <v>61.95</v>
      </c>
      <c r="D6">
        <v>53.55</v>
      </c>
      <c r="E6">
        <v>53.55</v>
      </c>
      <c r="F6">
        <v>4722275</v>
      </c>
      <c r="G6">
        <v>11850275</v>
      </c>
    </row>
    <row r="7" spans="1:7" x14ac:dyDescent="0.2">
      <c r="A7" t="s">
        <v>109</v>
      </c>
      <c r="B7">
        <v>53.7</v>
      </c>
      <c r="C7">
        <v>73</v>
      </c>
      <c r="D7">
        <v>52.35</v>
      </c>
      <c r="E7">
        <v>57.3</v>
      </c>
      <c r="F7">
        <v>7866025</v>
      </c>
      <c r="G7">
        <v>12036425</v>
      </c>
    </row>
    <row r="8" spans="1:7" x14ac:dyDescent="0.2">
      <c r="A8" t="s">
        <v>110</v>
      </c>
      <c r="B8">
        <v>57.3</v>
      </c>
      <c r="C8">
        <v>64.8</v>
      </c>
      <c r="D8">
        <v>56.2</v>
      </c>
      <c r="E8">
        <v>62.5</v>
      </c>
      <c r="F8">
        <v>3783375</v>
      </c>
      <c r="G8">
        <v>11616575</v>
      </c>
    </row>
    <row r="9" spans="1:7" x14ac:dyDescent="0.2">
      <c r="A9" t="s">
        <v>111</v>
      </c>
      <c r="B9">
        <v>62.5</v>
      </c>
      <c r="C9">
        <v>79</v>
      </c>
      <c r="D9">
        <v>59.55</v>
      </c>
      <c r="E9">
        <v>75.849999999999994</v>
      </c>
      <c r="F9">
        <v>6628375</v>
      </c>
      <c r="G9">
        <v>11638425</v>
      </c>
    </row>
    <row r="10" spans="1:7" x14ac:dyDescent="0.2">
      <c r="A10" t="s">
        <v>112</v>
      </c>
      <c r="B10">
        <v>75.849999999999994</v>
      </c>
      <c r="C10">
        <v>78.849999999999994</v>
      </c>
      <c r="D10">
        <v>68.900000000000006</v>
      </c>
      <c r="E10">
        <v>78.5</v>
      </c>
      <c r="F10">
        <v>5937625</v>
      </c>
      <c r="G10">
        <v>10809000</v>
      </c>
    </row>
    <row r="11" spans="1:7" x14ac:dyDescent="0.2">
      <c r="A11" t="s">
        <v>113</v>
      </c>
      <c r="B11">
        <v>78.5</v>
      </c>
      <c r="C11">
        <v>80.8</v>
      </c>
      <c r="D11">
        <v>71.05</v>
      </c>
      <c r="E11">
        <v>76.2</v>
      </c>
      <c r="F11">
        <v>4991575</v>
      </c>
      <c r="G11">
        <v>10417275</v>
      </c>
    </row>
    <row r="12" spans="1:7" x14ac:dyDescent="0.2">
      <c r="A12" t="s">
        <v>114</v>
      </c>
      <c r="B12">
        <v>76.55</v>
      </c>
      <c r="C12">
        <v>88.65</v>
      </c>
      <c r="D12">
        <v>70.95</v>
      </c>
      <c r="E12">
        <v>84.5</v>
      </c>
      <c r="F12">
        <v>6301725</v>
      </c>
      <c r="G12">
        <v>10111075</v>
      </c>
    </row>
    <row r="13" spans="1:7" x14ac:dyDescent="0.2">
      <c r="A13" t="s">
        <v>115</v>
      </c>
      <c r="B13">
        <v>86.4</v>
      </c>
      <c r="C13">
        <v>101.2</v>
      </c>
      <c r="D13">
        <v>84.5</v>
      </c>
      <c r="E13">
        <v>101.1</v>
      </c>
      <c r="F13">
        <v>5785225</v>
      </c>
      <c r="G13">
        <v>9107825</v>
      </c>
    </row>
    <row r="14" spans="1:7" x14ac:dyDescent="0.2">
      <c r="A14" t="s">
        <v>116</v>
      </c>
      <c r="B14">
        <v>99.65</v>
      </c>
      <c r="C14">
        <v>117.85</v>
      </c>
      <c r="D14">
        <v>98.45</v>
      </c>
      <c r="E14">
        <v>114.35</v>
      </c>
      <c r="F14">
        <v>6471900</v>
      </c>
      <c r="G14">
        <v>7472475</v>
      </c>
    </row>
    <row r="15" spans="1:7" x14ac:dyDescent="0.2">
      <c r="A15" t="s">
        <v>117</v>
      </c>
      <c r="B15">
        <v>113.45</v>
      </c>
      <c r="C15">
        <v>116.85</v>
      </c>
      <c r="D15">
        <v>101.15</v>
      </c>
      <c r="E15">
        <v>116.3</v>
      </c>
      <c r="F15">
        <v>3295275</v>
      </c>
      <c r="G15">
        <v>6919200</v>
      </c>
    </row>
    <row r="16" spans="1:7" x14ac:dyDescent="0.2">
      <c r="A16" t="s">
        <v>118</v>
      </c>
      <c r="B16">
        <v>116.3</v>
      </c>
      <c r="C16">
        <v>136.6</v>
      </c>
      <c r="D16">
        <v>114.8</v>
      </c>
      <c r="E16">
        <v>130.65</v>
      </c>
      <c r="F16">
        <v>5047475</v>
      </c>
      <c r="G16">
        <v>6655450</v>
      </c>
    </row>
    <row r="17" spans="1:7" x14ac:dyDescent="0.2">
      <c r="A17" t="s">
        <v>119</v>
      </c>
      <c r="B17">
        <v>130.65</v>
      </c>
      <c r="C17">
        <v>131.69999999999999</v>
      </c>
      <c r="D17">
        <v>111.9</v>
      </c>
      <c r="E17">
        <v>118.6</v>
      </c>
      <c r="F17">
        <v>2613025</v>
      </c>
      <c r="G17">
        <v>6055175</v>
      </c>
    </row>
    <row r="18" spans="1:7" x14ac:dyDescent="0.2">
      <c r="A18" t="s">
        <v>120</v>
      </c>
      <c r="B18">
        <v>118.6</v>
      </c>
      <c r="C18">
        <v>124.85</v>
      </c>
      <c r="D18">
        <v>110</v>
      </c>
      <c r="E18">
        <v>124.75</v>
      </c>
      <c r="F18">
        <v>2092675</v>
      </c>
      <c r="G18">
        <v>5941225</v>
      </c>
    </row>
    <row r="19" spans="1:7" x14ac:dyDescent="0.2">
      <c r="A19" t="s">
        <v>121</v>
      </c>
      <c r="B19">
        <v>125.05</v>
      </c>
      <c r="C19">
        <v>127.35</v>
      </c>
      <c r="D19">
        <v>112.3</v>
      </c>
      <c r="E19">
        <v>122.1</v>
      </c>
      <c r="F19">
        <v>1944850</v>
      </c>
      <c r="G19">
        <v>5780700</v>
      </c>
    </row>
    <row r="20" spans="1:7" x14ac:dyDescent="0.2">
      <c r="A20" t="s">
        <v>122</v>
      </c>
      <c r="B20">
        <v>121.9</v>
      </c>
      <c r="C20">
        <v>125</v>
      </c>
      <c r="D20">
        <v>114.3</v>
      </c>
      <c r="E20">
        <v>120.5</v>
      </c>
      <c r="F20">
        <v>1425675</v>
      </c>
      <c r="G20">
        <v>5786575</v>
      </c>
    </row>
    <row r="21" spans="1:7" x14ac:dyDescent="0.2">
      <c r="A21" t="s">
        <v>123</v>
      </c>
      <c r="B21">
        <v>120.25</v>
      </c>
      <c r="C21">
        <v>123</v>
      </c>
      <c r="D21">
        <v>109.25</v>
      </c>
      <c r="E21">
        <v>116.25</v>
      </c>
      <c r="F21">
        <v>1501775</v>
      </c>
      <c r="G21">
        <v>5769475</v>
      </c>
    </row>
    <row r="22" spans="1:7" x14ac:dyDescent="0.2">
      <c r="A22" t="s">
        <v>124</v>
      </c>
      <c r="B22">
        <v>115.15</v>
      </c>
      <c r="C22">
        <v>124.8</v>
      </c>
      <c r="D22">
        <v>115.15</v>
      </c>
      <c r="E22">
        <v>120</v>
      </c>
      <c r="F22">
        <v>1296550</v>
      </c>
      <c r="G22">
        <v>5640175</v>
      </c>
    </row>
    <row r="23" spans="1:7" x14ac:dyDescent="0.2">
      <c r="A23" t="s">
        <v>125</v>
      </c>
      <c r="B23">
        <v>120</v>
      </c>
      <c r="C23">
        <v>120</v>
      </c>
      <c r="D23">
        <v>102.3</v>
      </c>
      <c r="E23">
        <v>108.1</v>
      </c>
      <c r="F23">
        <v>1994175</v>
      </c>
      <c r="G23">
        <v>5673875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58667B-D916-854B-A8D4-919F2E8AC6AD}">
  <dimension ref="A1:L36"/>
  <sheetViews>
    <sheetView tabSelected="1" topLeftCell="A7" workbookViewId="0">
      <selection activeCell="J28" sqref="J28"/>
    </sheetView>
  </sheetViews>
  <sheetFormatPr baseColWidth="10" defaultRowHeight="16" x14ac:dyDescent="0.2"/>
  <cols>
    <col min="1" max="1" width="23.6640625" bestFit="1" customWidth="1"/>
  </cols>
  <sheetData>
    <row r="1" spans="1:7" x14ac:dyDescent="0.2">
      <c r="A1" t="s">
        <v>12</v>
      </c>
      <c r="B1" t="s">
        <v>13</v>
      </c>
      <c r="C1" t="s">
        <v>14</v>
      </c>
      <c r="D1" t="s">
        <v>39</v>
      </c>
      <c r="E1" t="s">
        <v>16</v>
      </c>
      <c r="F1" t="s">
        <v>17</v>
      </c>
      <c r="G1" t="s">
        <v>18</v>
      </c>
    </row>
    <row r="2" spans="1:7" x14ac:dyDescent="0.2">
      <c r="A2" t="s">
        <v>126</v>
      </c>
      <c r="B2">
        <v>63</v>
      </c>
      <c r="C2">
        <v>64.45</v>
      </c>
      <c r="D2">
        <v>60.3</v>
      </c>
      <c r="E2">
        <v>63.2</v>
      </c>
      <c r="F2">
        <v>865100</v>
      </c>
      <c r="G2">
        <v>6970675</v>
      </c>
    </row>
    <row r="3" spans="1:7" x14ac:dyDescent="0.2">
      <c r="A3" t="s">
        <v>127</v>
      </c>
      <c r="B3">
        <v>63.25</v>
      </c>
      <c r="C3">
        <v>63.65</v>
      </c>
      <c r="D3">
        <v>61.4</v>
      </c>
      <c r="E3">
        <v>62.5</v>
      </c>
      <c r="F3">
        <v>641600</v>
      </c>
      <c r="G3">
        <v>7007150</v>
      </c>
    </row>
    <row r="4" spans="1:7" x14ac:dyDescent="0.2">
      <c r="A4" t="s">
        <v>128</v>
      </c>
      <c r="B4">
        <v>62.05</v>
      </c>
      <c r="C4">
        <v>69.95</v>
      </c>
      <c r="D4">
        <v>62</v>
      </c>
      <c r="E4">
        <v>69</v>
      </c>
      <c r="F4">
        <v>1161300</v>
      </c>
      <c r="G4">
        <v>7051125</v>
      </c>
    </row>
    <row r="5" spans="1:7" x14ac:dyDescent="0.2">
      <c r="A5" t="s">
        <v>129</v>
      </c>
      <c r="B5">
        <v>68.849999999999994</v>
      </c>
      <c r="C5">
        <v>76.400000000000006</v>
      </c>
      <c r="D5">
        <v>66.400000000000006</v>
      </c>
      <c r="E5">
        <v>75.55</v>
      </c>
      <c r="F5">
        <v>1982900</v>
      </c>
      <c r="G5">
        <v>6934400</v>
      </c>
    </row>
    <row r="6" spans="1:7" x14ac:dyDescent="0.2">
      <c r="A6" t="s">
        <v>130</v>
      </c>
      <c r="B6">
        <v>75.650000000000006</v>
      </c>
      <c r="C6">
        <v>93.5</v>
      </c>
      <c r="D6">
        <v>74.7</v>
      </c>
      <c r="E6">
        <v>87.55</v>
      </c>
      <c r="F6">
        <v>4583675</v>
      </c>
      <c r="G6">
        <v>6757575</v>
      </c>
    </row>
    <row r="7" spans="1:7" x14ac:dyDescent="0.2">
      <c r="A7" t="s">
        <v>131</v>
      </c>
      <c r="B7">
        <v>87.15</v>
      </c>
      <c r="C7">
        <v>100.65</v>
      </c>
      <c r="D7">
        <v>81.45</v>
      </c>
      <c r="E7">
        <v>97.7</v>
      </c>
      <c r="F7">
        <v>5328100</v>
      </c>
      <c r="G7">
        <v>6455925</v>
      </c>
    </row>
    <row r="8" spans="1:7" x14ac:dyDescent="0.2">
      <c r="A8" t="s">
        <v>132</v>
      </c>
      <c r="B8">
        <v>97.7</v>
      </c>
      <c r="C8">
        <v>100.4</v>
      </c>
      <c r="D8">
        <v>88</v>
      </c>
      <c r="E8">
        <v>97.55</v>
      </c>
      <c r="F8">
        <v>4194750</v>
      </c>
      <c r="G8">
        <v>6264800</v>
      </c>
    </row>
    <row r="9" spans="1:7" x14ac:dyDescent="0.2">
      <c r="A9" t="s">
        <v>133</v>
      </c>
      <c r="B9">
        <v>96.9</v>
      </c>
      <c r="C9">
        <v>99.8</v>
      </c>
      <c r="D9">
        <v>88.9</v>
      </c>
      <c r="E9">
        <v>90.85</v>
      </c>
      <c r="F9">
        <v>2785125</v>
      </c>
      <c r="G9">
        <v>6159175</v>
      </c>
    </row>
    <row r="10" spans="1:7" x14ac:dyDescent="0.2">
      <c r="A10" t="s">
        <v>134</v>
      </c>
      <c r="B10">
        <v>90.7</v>
      </c>
      <c r="C10">
        <v>91.55</v>
      </c>
      <c r="D10">
        <v>77.75</v>
      </c>
      <c r="E10">
        <v>88.45</v>
      </c>
      <c r="F10">
        <v>3226950</v>
      </c>
      <c r="G10">
        <v>6239900</v>
      </c>
    </row>
    <row r="11" spans="1:7" x14ac:dyDescent="0.2">
      <c r="A11" t="s">
        <v>135</v>
      </c>
      <c r="B11">
        <v>88.45</v>
      </c>
      <c r="C11">
        <v>94.25</v>
      </c>
      <c r="D11">
        <v>86.75</v>
      </c>
      <c r="E11">
        <v>92.1</v>
      </c>
      <c r="F11">
        <v>2426950</v>
      </c>
      <c r="G11">
        <v>6251775</v>
      </c>
    </row>
    <row r="12" spans="1:7" x14ac:dyDescent="0.2">
      <c r="A12" t="s">
        <v>136</v>
      </c>
      <c r="B12">
        <v>92.3</v>
      </c>
      <c r="C12">
        <v>97.35</v>
      </c>
      <c r="D12">
        <v>89.3</v>
      </c>
      <c r="E12">
        <v>95.2</v>
      </c>
      <c r="F12">
        <v>1850850</v>
      </c>
      <c r="G12">
        <v>6352950</v>
      </c>
    </row>
    <row r="13" spans="1:7" x14ac:dyDescent="0.2">
      <c r="A13" t="s">
        <v>137</v>
      </c>
      <c r="B13">
        <v>95.2</v>
      </c>
      <c r="C13">
        <v>108.7</v>
      </c>
      <c r="D13">
        <v>94.7</v>
      </c>
      <c r="E13">
        <v>101.15</v>
      </c>
      <c r="F13">
        <v>4255600</v>
      </c>
      <c r="G13">
        <v>6172350</v>
      </c>
    </row>
    <row r="14" spans="1:7" x14ac:dyDescent="0.2">
      <c r="A14" t="s">
        <v>138</v>
      </c>
      <c r="B14">
        <v>100.85</v>
      </c>
      <c r="C14">
        <v>105.4</v>
      </c>
      <c r="D14">
        <v>88.65</v>
      </c>
      <c r="E14">
        <v>97</v>
      </c>
      <c r="F14">
        <v>3195250</v>
      </c>
      <c r="G14">
        <v>6170150</v>
      </c>
    </row>
    <row r="15" spans="1:7" x14ac:dyDescent="0.2">
      <c r="A15" t="s">
        <v>139</v>
      </c>
      <c r="B15">
        <v>97</v>
      </c>
      <c r="C15">
        <v>105.15</v>
      </c>
      <c r="D15">
        <v>96.4</v>
      </c>
      <c r="E15">
        <v>100.55</v>
      </c>
      <c r="F15">
        <v>2332825</v>
      </c>
      <c r="G15">
        <v>6127100</v>
      </c>
    </row>
    <row r="16" spans="1:7" x14ac:dyDescent="0.2">
      <c r="A16" t="s">
        <v>140</v>
      </c>
      <c r="B16">
        <v>100.55</v>
      </c>
      <c r="C16">
        <v>105.2</v>
      </c>
      <c r="D16">
        <v>93.9</v>
      </c>
      <c r="E16">
        <v>98.9</v>
      </c>
      <c r="F16">
        <v>2181725</v>
      </c>
      <c r="G16">
        <v>6094250</v>
      </c>
    </row>
    <row r="17" spans="1:12" x14ac:dyDescent="0.2">
      <c r="A17" t="s">
        <v>141</v>
      </c>
      <c r="B17">
        <v>98.65</v>
      </c>
      <c r="C17">
        <v>101</v>
      </c>
      <c r="D17">
        <v>95</v>
      </c>
      <c r="E17">
        <v>100</v>
      </c>
      <c r="F17">
        <v>1328275</v>
      </c>
      <c r="G17">
        <v>6122300</v>
      </c>
    </row>
    <row r="18" spans="1:12" x14ac:dyDescent="0.2">
      <c r="A18" t="s">
        <v>142</v>
      </c>
      <c r="B18">
        <v>100</v>
      </c>
      <c r="C18">
        <v>105.6</v>
      </c>
      <c r="D18">
        <v>97.9</v>
      </c>
      <c r="E18">
        <v>100.7</v>
      </c>
      <c r="F18">
        <v>2386875</v>
      </c>
      <c r="G18">
        <v>6089175</v>
      </c>
    </row>
    <row r="19" spans="1:12" x14ac:dyDescent="0.2">
      <c r="A19" t="s">
        <v>143</v>
      </c>
      <c r="B19">
        <v>101.2</v>
      </c>
      <c r="C19">
        <v>102.9</v>
      </c>
      <c r="D19">
        <v>85.65</v>
      </c>
      <c r="E19">
        <v>101.5</v>
      </c>
      <c r="F19">
        <v>3472875</v>
      </c>
      <c r="G19">
        <v>6015750</v>
      </c>
    </row>
    <row r="20" spans="1:12" x14ac:dyDescent="0.2">
      <c r="A20" t="s">
        <v>144</v>
      </c>
      <c r="B20">
        <v>102</v>
      </c>
      <c r="C20">
        <v>118.85</v>
      </c>
      <c r="D20">
        <v>100.1</v>
      </c>
      <c r="E20">
        <v>116.2</v>
      </c>
      <c r="F20">
        <v>3508350</v>
      </c>
      <c r="G20">
        <v>5944700</v>
      </c>
    </row>
    <row r="21" spans="1:12" x14ac:dyDescent="0.2">
      <c r="A21" t="s">
        <v>145</v>
      </c>
      <c r="B21">
        <v>116.35</v>
      </c>
      <c r="C21">
        <v>139.75</v>
      </c>
      <c r="D21">
        <v>115.85</v>
      </c>
      <c r="E21">
        <v>134.65</v>
      </c>
      <c r="F21">
        <v>5559675</v>
      </c>
      <c r="G21">
        <v>5254675</v>
      </c>
      <c r="L21" t="s">
        <v>282</v>
      </c>
    </row>
    <row r="22" spans="1:12" x14ac:dyDescent="0.2">
      <c r="A22" t="s">
        <v>146</v>
      </c>
      <c r="B22">
        <v>134.65</v>
      </c>
      <c r="C22">
        <v>165.35</v>
      </c>
      <c r="D22">
        <v>133.1</v>
      </c>
      <c r="E22">
        <v>155.25</v>
      </c>
      <c r="F22">
        <v>4745875</v>
      </c>
      <c r="G22">
        <v>4683150</v>
      </c>
    </row>
    <row r="23" spans="1:12" x14ac:dyDescent="0.2">
      <c r="A23" t="s">
        <v>147</v>
      </c>
      <c r="B23">
        <v>155.15</v>
      </c>
      <c r="C23">
        <v>201</v>
      </c>
      <c r="D23">
        <v>149.69999999999999</v>
      </c>
      <c r="E23">
        <v>194.4</v>
      </c>
      <c r="F23">
        <v>3435525</v>
      </c>
      <c r="G23">
        <v>4044675</v>
      </c>
    </row>
    <row r="24" spans="1:12" x14ac:dyDescent="0.2">
      <c r="A24" t="s">
        <v>148</v>
      </c>
      <c r="B24">
        <v>195.1</v>
      </c>
      <c r="C24">
        <v>238</v>
      </c>
      <c r="D24">
        <v>194.25</v>
      </c>
      <c r="E24">
        <v>234.2</v>
      </c>
      <c r="F24">
        <v>2322800</v>
      </c>
      <c r="G24">
        <v>3463025</v>
      </c>
    </row>
    <row r="25" spans="1:12" x14ac:dyDescent="0.2">
      <c r="A25" t="s">
        <v>149</v>
      </c>
      <c r="B25">
        <v>236.85</v>
      </c>
      <c r="C25">
        <v>265.14999999999998</v>
      </c>
      <c r="D25">
        <v>211.7</v>
      </c>
      <c r="E25">
        <v>224.95</v>
      </c>
      <c r="F25">
        <v>1818875</v>
      </c>
      <c r="G25">
        <v>3043050</v>
      </c>
    </row>
    <row r="26" spans="1:12" x14ac:dyDescent="0.2">
      <c r="A26" t="s">
        <v>150</v>
      </c>
      <c r="B26">
        <v>221.65</v>
      </c>
      <c r="C26">
        <v>234</v>
      </c>
      <c r="D26">
        <v>196.2</v>
      </c>
      <c r="E26">
        <v>222</v>
      </c>
      <c r="F26">
        <v>896375</v>
      </c>
      <c r="G26">
        <v>2800000</v>
      </c>
    </row>
    <row r="27" spans="1:12" x14ac:dyDescent="0.2">
      <c r="A27" t="s">
        <v>151</v>
      </c>
      <c r="B27">
        <v>220.4</v>
      </c>
      <c r="C27">
        <v>263.35000000000002</v>
      </c>
      <c r="D27">
        <v>213.45</v>
      </c>
      <c r="E27">
        <v>262.55</v>
      </c>
      <c r="F27">
        <v>1127575</v>
      </c>
      <c r="G27">
        <v>2696875</v>
      </c>
    </row>
    <row r="28" spans="1:12" x14ac:dyDescent="0.2">
      <c r="A28" t="s">
        <v>152</v>
      </c>
      <c r="B28">
        <v>261.35000000000002</v>
      </c>
      <c r="C28">
        <v>263.10000000000002</v>
      </c>
      <c r="D28">
        <v>253</v>
      </c>
      <c r="E28">
        <v>260.2</v>
      </c>
      <c r="F28">
        <v>127950</v>
      </c>
      <c r="G28">
        <v>2696875</v>
      </c>
    </row>
    <row r="29" spans="1:12" x14ac:dyDescent="0.2">
      <c r="A29" t="s">
        <v>153</v>
      </c>
      <c r="B29">
        <v>272.64999999999998</v>
      </c>
      <c r="C29">
        <v>289.14999999999998</v>
      </c>
      <c r="D29">
        <v>243.05</v>
      </c>
      <c r="E29">
        <v>265.7</v>
      </c>
      <c r="F29">
        <v>856850</v>
      </c>
      <c r="G29">
        <v>2230125</v>
      </c>
    </row>
    <row r="30" spans="1:12" x14ac:dyDescent="0.2">
      <c r="A30" t="s">
        <v>154</v>
      </c>
      <c r="B30">
        <v>265.64999999999998</v>
      </c>
      <c r="C30">
        <v>272.25</v>
      </c>
      <c r="D30">
        <v>243.65</v>
      </c>
      <c r="E30">
        <v>259.60000000000002</v>
      </c>
      <c r="F30">
        <v>446975</v>
      </c>
      <c r="G30">
        <v>2084125</v>
      </c>
    </row>
    <row r="31" spans="1:12" x14ac:dyDescent="0.2">
      <c r="A31" t="s">
        <v>155</v>
      </c>
      <c r="B31">
        <v>258.7</v>
      </c>
      <c r="C31">
        <v>259.8</v>
      </c>
      <c r="D31">
        <v>245</v>
      </c>
      <c r="E31">
        <v>258.39999999999998</v>
      </c>
      <c r="F31">
        <v>394675</v>
      </c>
      <c r="G31">
        <v>2008575</v>
      </c>
    </row>
    <row r="32" spans="1:12" x14ac:dyDescent="0.2">
      <c r="A32" t="s">
        <v>156</v>
      </c>
      <c r="B32">
        <v>257.8</v>
      </c>
      <c r="C32">
        <v>261.8</v>
      </c>
      <c r="D32">
        <v>251.45</v>
      </c>
      <c r="E32">
        <v>259.64999999999998</v>
      </c>
      <c r="F32">
        <v>318475</v>
      </c>
      <c r="G32">
        <v>1881650</v>
      </c>
    </row>
    <row r="33" spans="1:7" x14ac:dyDescent="0.2">
      <c r="A33" t="s">
        <v>157</v>
      </c>
      <c r="B33">
        <v>259.7</v>
      </c>
      <c r="C33">
        <v>269.45</v>
      </c>
      <c r="D33">
        <v>259.7</v>
      </c>
      <c r="E33">
        <v>267.7</v>
      </c>
      <c r="F33">
        <v>414325</v>
      </c>
      <c r="G33">
        <v>1688025</v>
      </c>
    </row>
    <row r="36" spans="1:7" x14ac:dyDescent="0.2">
      <c r="A36" t="s">
        <v>281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AE8427-D1FA-C742-9C8A-E22B5A8B807B}">
  <dimension ref="A1:G33"/>
  <sheetViews>
    <sheetView topLeftCell="C7" zoomScale="125" workbookViewId="0">
      <selection activeCell="H28" sqref="H28"/>
    </sheetView>
  </sheetViews>
  <sheetFormatPr baseColWidth="10" defaultRowHeight="16" x14ac:dyDescent="0.2"/>
  <cols>
    <col min="1" max="1" width="23.6640625" bestFit="1" customWidth="1"/>
  </cols>
  <sheetData>
    <row r="1" spans="1:7" x14ac:dyDescent="0.2">
      <c r="A1" t="s">
        <v>12</v>
      </c>
      <c r="B1" t="s">
        <v>13</v>
      </c>
      <c r="C1" t="s">
        <v>14</v>
      </c>
      <c r="D1" t="s">
        <v>39</v>
      </c>
      <c r="E1" t="s">
        <v>16</v>
      </c>
      <c r="F1" t="s">
        <v>17</v>
      </c>
      <c r="G1" t="s">
        <v>18</v>
      </c>
    </row>
    <row r="2" spans="1:7" x14ac:dyDescent="0.2">
      <c r="A2" t="s">
        <v>126</v>
      </c>
      <c r="B2">
        <v>34.75</v>
      </c>
      <c r="C2">
        <v>35.25</v>
      </c>
      <c r="D2">
        <v>32.700000000000003</v>
      </c>
      <c r="E2">
        <v>34.6</v>
      </c>
      <c r="F2">
        <v>582825</v>
      </c>
      <c r="G2">
        <v>7876950</v>
      </c>
    </row>
    <row r="3" spans="1:7" x14ac:dyDescent="0.2">
      <c r="A3" t="s">
        <v>127</v>
      </c>
      <c r="B3">
        <v>34.450000000000003</v>
      </c>
      <c r="C3">
        <v>34.799999999999997</v>
      </c>
      <c r="D3">
        <v>33.5</v>
      </c>
      <c r="E3">
        <v>34.4</v>
      </c>
      <c r="F3">
        <v>241700</v>
      </c>
      <c r="G3">
        <v>7863475</v>
      </c>
    </row>
    <row r="4" spans="1:7" x14ac:dyDescent="0.2">
      <c r="A4" t="s">
        <v>128</v>
      </c>
      <c r="B4">
        <v>34.4</v>
      </c>
      <c r="C4">
        <v>38.75</v>
      </c>
      <c r="D4">
        <v>34</v>
      </c>
      <c r="E4">
        <v>38.25</v>
      </c>
      <c r="F4">
        <v>759325</v>
      </c>
      <c r="G4">
        <v>7837575</v>
      </c>
    </row>
    <row r="5" spans="1:7" x14ac:dyDescent="0.2">
      <c r="A5" t="s">
        <v>129</v>
      </c>
      <c r="B5">
        <v>38.15</v>
      </c>
      <c r="C5">
        <v>42.35</v>
      </c>
      <c r="D5">
        <v>36.700000000000003</v>
      </c>
      <c r="E5">
        <v>42.05</v>
      </c>
      <c r="F5">
        <v>1099750</v>
      </c>
      <c r="G5">
        <v>7708825</v>
      </c>
    </row>
    <row r="6" spans="1:7" x14ac:dyDescent="0.2">
      <c r="A6" t="s">
        <v>130</v>
      </c>
      <c r="B6">
        <v>41.8</v>
      </c>
      <c r="C6">
        <v>53.8</v>
      </c>
      <c r="D6">
        <v>41.3</v>
      </c>
      <c r="E6">
        <v>50.3</v>
      </c>
      <c r="F6">
        <v>2456125</v>
      </c>
      <c r="G6">
        <v>7492275</v>
      </c>
    </row>
    <row r="7" spans="1:7" x14ac:dyDescent="0.2">
      <c r="A7" t="s">
        <v>131</v>
      </c>
      <c r="B7">
        <v>50.3</v>
      </c>
      <c r="C7">
        <v>59.15</v>
      </c>
      <c r="D7">
        <v>46.2</v>
      </c>
      <c r="E7">
        <v>57.45</v>
      </c>
      <c r="F7">
        <v>3603850</v>
      </c>
      <c r="G7">
        <v>7029450</v>
      </c>
    </row>
    <row r="8" spans="1:7" x14ac:dyDescent="0.2">
      <c r="A8" t="s">
        <v>132</v>
      </c>
      <c r="B8">
        <v>57.45</v>
      </c>
      <c r="C8">
        <v>59.8</v>
      </c>
      <c r="D8">
        <v>50.6</v>
      </c>
      <c r="E8">
        <v>57.65</v>
      </c>
      <c r="F8">
        <v>2705925</v>
      </c>
      <c r="G8">
        <v>6509325</v>
      </c>
    </row>
    <row r="9" spans="1:7" x14ac:dyDescent="0.2">
      <c r="A9" t="s">
        <v>133</v>
      </c>
      <c r="B9">
        <v>57.4</v>
      </c>
      <c r="C9">
        <v>58.95</v>
      </c>
      <c r="D9">
        <v>51.85</v>
      </c>
      <c r="E9">
        <v>53.15</v>
      </c>
      <c r="F9">
        <v>1892075</v>
      </c>
      <c r="G9">
        <v>6355600</v>
      </c>
    </row>
    <row r="10" spans="1:7" x14ac:dyDescent="0.2">
      <c r="A10" t="s">
        <v>134</v>
      </c>
      <c r="B10">
        <v>53.15</v>
      </c>
      <c r="C10">
        <v>53.55</v>
      </c>
      <c r="D10">
        <v>44.3</v>
      </c>
      <c r="E10">
        <v>51.6</v>
      </c>
      <c r="F10">
        <v>1757675</v>
      </c>
      <c r="G10">
        <v>6340025</v>
      </c>
    </row>
    <row r="11" spans="1:7" x14ac:dyDescent="0.2">
      <c r="A11" t="s">
        <v>135</v>
      </c>
      <c r="B11">
        <v>51.6</v>
      </c>
      <c r="C11">
        <v>55.3</v>
      </c>
      <c r="D11">
        <v>50.35</v>
      </c>
      <c r="E11">
        <v>53.9</v>
      </c>
      <c r="F11">
        <v>1238750</v>
      </c>
      <c r="G11">
        <v>6296700</v>
      </c>
    </row>
    <row r="12" spans="1:7" x14ac:dyDescent="0.2">
      <c r="A12" t="s">
        <v>136</v>
      </c>
      <c r="B12">
        <v>54.15</v>
      </c>
      <c r="C12">
        <v>57.25</v>
      </c>
      <c r="D12">
        <v>51.7</v>
      </c>
      <c r="E12">
        <v>55.65</v>
      </c>
      <c r="F12">
        <v>990600</v>
      </c>
      <c r="G12">
        <v>6296000</v>
      </c>
    </row>
    <row r="13" spans="1:7" x14ac:dyDescent="0.2">
      <c r="A13" t="s">
        <v>137</v>
      </c>
      <c r="B13">
        <v>55.5</v>
      </c>
      <c r="C13">
        <v>64.75</v>
      </c>
      <c r="D13">
        <v>55.5</v>
      </c>
      <c r="E13">
        <v>59.85</v>
      </c>
      <c r="F13">
        <v>2089950</v>
      </c>
      <c r="G13">
        <v>6133125</v>
      </c>
    </row>
    <row r="14" spans="1:7" x14ac:dyDescent="0.2">
      <c r="A14" t="s">
        <v>138</v>
      </c>
      <c r="B14">
        <v>59.75</v>
      </c>
      <c r="C14">
        <v>63.35</v>
      </c>
      <c r="D14">
        <v>51.65</v>
      </c>
      <c r="E14">
        <v>57.15</v>
      </c>
      <c r="F14">
        <v>1910000</v>
      </c>
      <c r="G14">
        <v>6095975</v>
      </c>
    </row>
    <row r="15" spans="1:7" x14ac:dyDescent="0.2">
      <c r="A15" t="s">
        <v>139</v>
      </c>
      <c r="B15">
        <v>57.35</v>
      </c>
      <c r="C15">
        <v>62.55</v>
      </c>
      <c r="D15">
        <v>56.8</v>
      </c>
      <c r="E15">
        <v>58.95</v>
      </c>
      <c r="F15">
        <v>1380075</v>
      </c>
      <c r="G15">
        <v>5955725</v>
      </c>
    </row>
    <row r="16" spans="1:7" x14ac:dyDescent="0.2">
      <c r="A16" t="s">
        <v>140</v>
      </c>
      <c r="B16">
        <v>58.95</v>
      </c>
      <c r="C16">
        <v>63</v>
      </c>
      <c r="D16">
        <v>54.9</v>
      </c>
      <c r="E16">
        <v>58.4</v>
      </c>
      <c r="F16">
        <v>1349200</v>
      </c>
      <c r="G16">
        <v>5972950</v>
      </c>
    </row>
    <row r="17" spans="1:7" x14ac:dyDescent="0.2">
      <c r="A17" t="s">
        <v>141</v>
      </c>
      <c r="B17">
        <v>58.4</v>
      </c>
      <c r="C17">
        <v>59.9</v>
      </c>
      <c r="D17">
        <v>55.7</v>
      </c>
      <c r="E17">
        <v>58.8</v>
      </c>
      <c r="F17">
        <v>761850</v>
      </c>
      <c r="G17">
        <v>5905700</v>
      </c>
    </row>
    <row r="18" spans="1:7" x14ac:dyDescent="0.2">
      <c r="A18" t="s">
        <v>142</v>
      </c>
      <c r="B18">
        <v>58.8</v>
      </c>
      <c r="C18">
        <v>62.9</v>
      </c>
      <c r="D18">
        <v>57.4</v>
      </c>
      <c r="E18">
        <v>59.2</v>
      </c>
      <c r="F18">
        <v>1323325</v>
      </c>
      <c r="G18">
        <v>5854625</v>
      </c>
    </row>
    <row r="19" spans="1:7" x14ac:dyDescent="0.2">
      <c r="A19" t="s">
        <v>143</v>
      </c>
      <c r="B19">
        <v>60.05</v>
      </c>
      <c r="C19">
        <v>61</v>
      </c>
      <c r="D19">
        <v>49.6</v>
      </c>
      <c r="E19">
        <v>59.95</v>
      </c>
      <c r="F19">
        <v>1811500</v>
      </c>
      <c r="G19">
        <v>5779350</v>
      </c>
    </row>
    <row r="20" spans="1:7" x14ac:dyDescent="0.2">
      <c r="A20" t="s">
        <v>144</v>
      </c>
      <c r="B20">
        <v>60.2</v>
      </c>
      <c r="C20">
        <v>71.75</v>
      </c>
      <c r="D20">
        <v>58.8</v>
      </c>
      <c r="E20">
        <v>69.2</v>
      </c>
      <c r="F20">
        <v>2063475</v>
      </c>
      <c r="G20">
        <v>5679425</v>
      </c>
    </row>
    <row r="21" spans="1:7" x14ac:dyDescent="0.2">
      <c r="A21" t="s">
        <v>145</v>
      </c>
      <c r="B21">
        <v>69.599999999999994</v>
      </c>
      <c r="C21">
        <v>87</v>
      </c>
      <c r="D21">
        <v>69.3</v>
      </c>
      <c r="E21">
        <v>83</v>
      </c>
      <c r="F21">
        <v>4895075</v>
      </c>
      <c r="G21">
        <v>4913650</v>
      </c>
    </row>
    <row r="22" spans="1:7" x14ac:dyDescent="0.2">
      <c r="A22" t="s">
        <v>146</v>
      </c>
      <c r="B22">
        <v>83</v>
      </c>
      <c r="C22">
        <v>107.55</v>
      </c>
      <c r="D22">
        <v>82.65</v>
      </c>
      <c r="E22">
        <v>99.8</v>
      </c>
      <c r="F22">
        <v>6753475</v>
      </c>
      <c r="G22">
        <v>4636025</v>
      </c>
    </row>
    <row r="23" spans="1:7" x14ac:dyDescent="0.2">
      <c r="A23" t="s">
        <v>147</v>
      </c>
      <c r="B23">
        <v>99.5</v>
      </c>
      <c r="C23">
        <v>134.15</v>
      </c>
      <c r="D23">
        <v>95.1</v>
      </c>
      <c r="E23">
        <v>129.55000000000001</v>
      </c>
      <c r="F23">
        <v>6994400</v>
      </c>
      <c r="G23">
        <v>4290875</v>
      </c>
    </row>
    <row r="24" spans="1:7" x14ac:dyDescent="0.2">
      <c r="A24" t="s">
        <v>148</v>
      </c>
      <c r="B24">
        <v>129.05000000000001</v>
      </c>
      <c r="C24">
        <v>164</v>
      </c>
      <c r="D24">
        <v>129.05000000000001</v>
      </c>
      <c r="E24">
        <v>163.05000000000001</v>
      </c>
      <c r="F24">
        <v>6124700</v>
      </c>
      <c r="G24">
        <v>4056525</v>
      </c>
    </row>
    <row r="25" spans="1:7" x14ac:dyDescent="0.2">
      <c r="A25" t="s">
        <v>149</v>
      </c>
      <c r="B25">
        <v>164.6</v>
      </c>
      <c r="C25">
        <v>189.7</v>
      </c>
      <c r="D25">
        <v>143.15</v>
      </c>
      <c r="E25">
        <v>155.30000000000001</v>
      </c>
      <c r="F25">
        <v>3870175</v>
      </c>
      <c r="G25">
        <v>3514700</v>
      </c>
    </row>
    <row r="26" spans="1:7" x14ac:dyDescent="0.2">
      <c r="A26" t="s">
        <v>150</v>
      </c>
      <c r="B26">
        <v>154</v>
      </c>
      <c r="C26">
        <v>162.69999999999999</v>
      </c>
      <c r="D26">
        <v>131.5</v>
      </c>
      <c r="E26">
        <v>152.5</v>
      </c>
      <c r="F26">
        <v>2173850</v>
      </c>
      <c r="G26">
        <v>3383525</v>
      </c>
    </row>
    <row r="27" spans="1:7" x14ac:dyDescent="0.2">
      <c r="A27" t="s">
        <v>151</v>
      </c>
      <c r="B27">
        <v>150.94999999999999</v>
      </c>
      <c r="C27">
        <v>187.5</v>
      </c>
      <c r="D27">
        <v>144.25</v>
      </c>
      <c r="E27">
        <v>185.9</v>
      </c>
      <c r="F27">
        <v>2413375</v>
      </c>
      <c r="G27">
        <v>3371300</v>
      </c>
    </row>
    <row r="28" spans="1:7" x14ac:dyDescent="0.2">
      <c r="A28" t="s">
        <v>152</v>
      </c>
      <c r="B28">
        <v>184.8</v>
      </c>
      <c r="C28">
        <v>204.3</v>
      </c>
      <c r="D28">
        <v>177.35</v>
      </c>
      <c r="E28">
        <v>195</v>
      </c>
      <c r="F28">
        <v>2093400</v>
      </c>
      <c r="G28">
        <v>3220725</v>
      </c>
    </row>
    <row r="29" spans="1:7" x14ac:dyDescent="0.2">
      <c r="A29" t="s">
        <v>153</v>
      </c>
      <c r="B29">
        <v>194.7</v>
      </c>
      <c r="C29">
        <v>209.7</v>
      </c>
      <c r="D29">
        <v>169</v>
      </c>
      <c r="E29">
        <v>188.5</v>
      </c>
      <c r="F29">
        <v>1425125</v>
      </c>
      <c r="G29">
        <v>3069400</v>
      </c>
    </row>
    <row r="30" spans="1:7" x14ac:dyDescent="0.2">
      <c r="A30" t="s">
        <v>154</v>
      </c>
      <c r="B30">
        <v>187.9</v>
      </c>
      <c r="C30">
        <v>194.75</v>
      </c>
      <c r="D30">
        <v>169.4</v>
      </c>
      <c r="E30">
        <v>182.5</v>
      </c>
      <c r="F30">
        <v>718325</v>
      </c>
      <c r="G30">
        <v>2983225</v>
      </c>
    </row>
    <row r="31" spans="1:7" x14ac:dyDescent="0.2">
      <c r="A31" t="s">
        <v>155</v>
      </c>
      <c r="B31">
        <v>182.85</v>
      </c>
      <c r="C31">
        <v>183.15</v>
      </c>
      <c r="D31">
        <v>169.85</v>
      </c>
      <c r="E31">
        <v>182.5</v>
      </c>
      <c r="F31">
        <v>779425</v>
      </c>
      <c r="G31">
        <v>2817750</v>
      </c>
    </row>
    <row r="32" spans="1:7" x14ac:dyDescent="0.2">
      <c r="A32" t="s">
        <v>156</v>
      </c>
      <c r="B32">
        <v>182.5</v>
      </c>
      <c r="C32">
        <v>185</v>
      </c>
      <c r="D32">
        <v>176.1</v>
      </c>
      <c r="E32">
        <v>183.85</v>
      </c>
      <c r="F32">
        <v>565375</v>
      </c>
      <c r="G32">
        <v>2635300</v>
      </c>
    </row>
    <row r="33" spans="1:7" x14ac:dyDescent="0.2">
      <c r="A33" t="s">
        <v>157</v>
      </c>
      <c r="B33">
        <v>184.05</v>
      </c>
      <c r="C33">
        <v>192.9</v>
      </c>
      <c r="D33">
        <v>183.6</v>
      </c>
      <c r="E33">
        <v>189.95</v>
      </c>
      <c r="F33">
        <v>636600</v>
      </c>
      <c r="G33">
        <v>2463400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midcap nifty 12300 ce</vt:lpstr>
      <vt:lpstr>finnifty 23700 pe- 4th nov</vt:lpstr>
      <vt:lpstr>finnifty 23700 ce- 5thnov</vt:lpstr>
      <vt:lpstr>52300 pe banknifty</vt:lpstr>
      <vt:lpstr>24200 ce nifty</vt:lpstr>
      <vt:lpstr>50400 pe banknifty</vt:lpstr>
      <vt:lpstr>23600 pe nifty</vt:lpstr>
      <vt:lpstr>23700 pe nifty</vt:lpstr>
      <vt:lpstr>23600 pe nifty2</vt:lpstr>
      <vt:lpstr>23300 ce nifrty</vt:lpstr>
      <vt:lpstr>sensex 78500 ce</vt:lpstr>
      <vt:lpstr>sensex 78000 ce</vt:lpstr>
      <vt:lpstr>finnifty 24000 pe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anish rayaguru</dc:creator>
  <cp:lastModifiedBy>anish rayaguru</cp:lastModifiedBy>
  <dcterms:created xsi:type="dcterms:W3CDTF">2024-11-04T15:29:00Z</dcterms:created>
  <dcterms:modified xsi:type="dcterms:W3CDTF">2025-02-05T04:24:14Z</dcterms:modified>
</cp:coreProperties>
</file>